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Əmək Haqqı 2026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AZN&quot;"/>
  </numFmts>
  <fonts count="10">
    <font>
      <name val="Calibri"/>
      <family val="2"/>
      <color theme="1"/>
      <sz val="11"/>
      <scheme val="minor"/>
    </font>
    <font>
      <b val="1"/>
      <color rgb="000D9488"/>
      <sz val="12"/>
    </font>
    <font>
      <b val="1"/>
      <color rgb="000F172A"/>
      <sz val="16"/>
    </font>
    <font>
      <i val="1"/>
      <color rgb="006B7280"/>
      <sz val="10"/>
    </font>
    <font>
      <b val="1"/>
      <color rgb="00FFFFFF"/>
      <sz val="11"/>
    </font>
    <font>
      <b val="1"/>
      <sz val="11"/>
    </font>
    <font>
      <b val="1"/>
    </font>
    <font>
      <b val="1"/>
      <color rgb="000D9488"/>
      <sz val="11"/>
    </font>
    <font>
      <color rgb="00374151"/>
      <sz val="10"/>
    </font>
    <font/>
  </fonts>
  <fills count="5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F9FAFB"/>
      </patternFill>
    </fill>
    <fill>
      <patternFill patternType="solid">
        <fgColor rgb="00F0FDFA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pivotButton="0" quotePrefix="0" xfId="0"/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0" fontId="5" fillId="0" borderId="0" pivotButton="0" quotePrefix="0" xfId="0"/>
    <xf numFmtId="164" fontId="6" fillId="4" borderId="1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4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15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6" customWidth="1" min="9" max="9"/>
    <col width="14" customWidth="1" min="10" max="10"/>
    <col width="18" customWidth="1" min="11" max="11"/>
  </cols>
  <sheetData>
    <row r="1" ht="22" customHeight="1">
      <c r="A1" s="1" t="inlineStr">
        <is>
          <t>FINEX ERP — finex.az</t>
        </is>
      </c>
    </row>
    <row r="2" ht="30" customHeight="1">
      <c r="A2" s="2" t="inlineStr">
        <is>
          <t>💵 Əmək Haqqı Cədvəli 2026 — Progressiv düstur (3%/10%/14%)</t>
        </is>
      </c>
    </row>
    <row r="3" ht="18" customHeight="1">
      <c r="A3" s="3" t="inlineStr">
        <is>
          <t>Finex ERP — Brutto sütununu doldur, qalan hər şey avtomatik hesablanır</t>
        </is>
      </c>
    </row>
    <row r="5" ht="28" customHeight="1">
      <c r="A5" s="4" t="inlineStr">
        <is>
          <t>#</t>
        </is>
      </c>
      <c r="B5" s="4" t="inlineStr">
        <is>
          <t>Ad Soyad</t>
        </is>
      </c>
      <c r="C5" s="4" t="inlineStr">
        <is>
          <t>Vəzifə</t>
        </is>
      </c>
      <c r="D5" s="4" t="inlineStr">
        <is>
          <t>Brutto (AZN)</t>
        </is>
      </c>
      <c r="E5" s="4" t="inlineStr">
        <is>
          <t>Gəlir vergisi</t>
        </is>
      </c>
      <c r="F5" s="4" t="inlineStr">
        <is>
          <t>DSMF işçi</t>
        </is>
      </c>
      <c r="G5" s="4" t="inlineStr">
        <is>
          <t>İşsizlik 0,5%</t>
        </is>
      </c>
      <c r="H5" s="4" t="inlineStr">
        <is>
          <t>NETTO</t>
        </is>
      </c>
      <c r="I5" s="4" t="inlineStr">
        <is>
          <t>DSMF işəgötürən</t>
        </is>
      </c>
      <c r="J5" s="4" t="inlineStr">
        <is>
          <t>İşsizlik işəg.</t>
        </is>
      </c>
      <c r="K5" s="4" t="inlineStr">
        <is>
          <t>İşəg. ümumi xərc</t>
        </is>
      </c>
    </row>
    <row r="6">
      <c r="A6" s="5" t="n">
        <v>1</v>
      </c>
      <c r="B6" s="6" t="inlineStr">
        <is>
          <t>İşçi 1</t>
        </is>
      </c>
      <c r="C6" s="6" t="inlineStr">
        <is>
          <t>—</t>
        </is>
      </c>
      <c r="D6" s="7" t="n">
        <v>1500</v>
      </c>
      <c r="E6" s="7">
        <f>IF(D6="",0,IF(D6&lt;=200,0,IF(D6&lt;=2500,(D6-200)*0.03,IF(D6&lt;=8000,75+(D6-2500)*0.1,625+(D6-8000)*0.14))))</f>
        <v/>
      </c>
      <c r="F6" s="7">
        <f>IF(D6="",0,IF(D6&lt;=200,D6*0.03,200*0.03+(D6-200)*0.1))</f>
        <v/>
      </c>
      <c r="G6" s="7">
        <f>IF(D6="",0,D6*0.005)</f>
        <v/>
      </c>
      <c r="H6" s="7">
        <f>IF(D6="",0,D6-E6-F6-G6)</f>
        <v/>
      </c>
      <c r="I6" s="7">
        <f>IF(D6="",0,IF(D6&lt;=200,D6*0.22,IF(D6&lt;=8000,200*0.22+(D6-200)*0.15,200*0.22+7800*0.15+(D6-8000)*0.11)))</f>
        <v/>
      </c>
      <c r="J6" s="7">
        <f>IF(D6="",0,D6*0.005)</f>
        <v/>
      </c>
      <c r="K6" s="7">
        <f>IF(D6="",0,D6+I6+J6)</f>
        <v/>
      </c>
    </row>
    <row r="7">
      <c r="A7" s="8" t="n">
        <v>2</v>
      </c>
      <c r="B7" s="9" t="inlineStr">
        <is>
          <t>İşçi 2</t>
        </is>
      </c>
      <c r="C7" s="9" t="inlineStr">
        <is>
          <t>—</t>
        </is>
      </c>
      <c r="D7" s="10" t="n"/>
      <c r="E7" s="10">
        <f>IF(D7="",0,IF(D7&lt;=200,0,IF(D7&lt;=2500,(D7-200)*0.03,IF(D7&lt;=8000,75+(D7-2500)*0.1,625+(D7-8000)*0.14))))</f>
        <v/>
      </c>
      <c r="F7" s="10">
        <f>IF(D7="",0,IF(D7&lt;=200,D7*0.03,200*0.03+(D7-200)*0.1))</f>
        <v/>
      </c>
      <c r="G7" s="10">
        <f>IF(D7="",0,D7*0.005)</f>
        <v/>
      </c>
      <c r="H7" s="10">
        <f>IF(D7="",0,D7-E7-F7-G7)</f>
        <v/>
      </c>
      <c r="I7" s="10">
        <f>IF(D7="",0,IF(D7&lt;=200,D7*0.22,IF(D7&lt;=8000,200*0.22+(D7-200)*0.15,200*0.22+7800*0.15+(D7-8000)*0.11)))</f>
        <v/>
      </c>
      <c r="J7" s="10">
        <f>IF(D7="",0,D7*0.005)</f>
        <v/>
      </c>
      <c r="K7" s="10">
        <f>IF(D7="",0,D7+I7+J7)</f>
        <v/>
      </c>
    </row>
    <row r="8">
      <c r="A8" s="5" t="n">
        <v>3</v>
      </c>
      <c r="B8" s="6" t="inlineStr">
        <is>
          <t>İşçi 3</t>
        </is>
      </c>
      <c r="C8" s="6" t="inlineStr">
        <is>
          <t>—</t>
        </is>
      </c>
      <c r="D8" s="7" t="n"/>
      <c r="E8" s="7">
        <f>IF(D8="",0,IF(D8&lt;=200,0,IF(D8&lt;=2500,(D8-200)*0.03,IF(D8&lt;=8000,75+(D8-2500)*0.1,625+(D8-8000)*0.14))))</f>
        <v/>
      </c>
      <c r="F8" s="7">
        <f>IF(D8="",0,IF(D8&lt;=200,D8*0.03,200*0.03+(D8-200)*0.1))</f>
        <v/>
      </c>
      <c r="G8" s="7">
        <f>IF(D8="",0,D8*0.005)</f>
        <v/>
      </c>
      <c r="H8" s="7">
        <f>IF(D8="",0,D8-E8-F8-G8)</f>
        <v/>
      </c>
      <c r="I8" s="7">
        <f>IF(D8="",0,IF(D8&lt;=200,D8*0.22,IF(D8&lt;=8000,200*0.22+(D8-200)*0.15,200*0.22+7800*0.15+(D8-8000)*0.11)))</f>
        <v/>
      </c>
      <c r="J8" s="7">
        <f>IF(D8="",0,D8*0.005)</f>
        <v/>
      </c>
      <c r="K8" s="7">
        <f>IF(D8="",0,D8+I8+J8)</f>
        <v/>
      </c>
    </row>
    <row r="9">
      <c r="A9" s="8" t="n">
        <v>4</v>
      </c>
      <c r="B9" s="9" t="inlineStr">
        <is>
          <t>İşçi 4</t>
        </is>
      </c>
      <c r="C9" s="9" t="inlineStr">
        <is>
          <t>—</t>
        </is>
      </c>
      <c r="D9" s="10" t="n"/>
      <c r="E9" s="10">
        <f>IF(D9="",0,IF(D9&lt;=200,0,IF(D9&lt;=2500,(D9-200)*0.03,IF(D9&lt;=8000,75+(D9-2500)*0.1,625+(D9-8000)*0.14))))</f>
        <v/>
      </c>
      <c r="F9" s="10">
        <f>IF(D9="",0,IF(D9&lt;=200,D9*0.03,200*0.03+(D9-200)*0.1))</f>
        <v/>
      </c>
      <c r="G9" s="10">
        <f>IF(D9="",0,D9*0.005)</f>
        <v/>
      </c>
      <c r="H9" s="10">
        <f>IF(D9="",0,D9-E9-F9-G9)</f>
        <v/>
      </c>
      <c r="I9" s="10">
        <f>IF(D9="",0,IF(D9&lt;=200,D9*0.22,IF(D9&lt;=8000,200*0.22+(D9-200)*0.15,200*0.22+7800*0.15+(D9-8000)*0.11)))</f>
        <v/>
      </c>
      <c r="J9" s="10">
        <f>IF(D9="",0,D9*0.005)</f>
        <v/>
      </c>
      <c r="K9" s="10">
        <f>IF(D9="",0,D9+I9+J9)</f>
        <v/>
      </c>
    </row>
    <row r="10">
      <c r="A10" s="5" t="n">
        <v>5</v>
      </c>
      <c r="B10" s="6" t="inlineStr">
        <is>
          <t>İşçi 5</t>
        </is>
      </c>
      <c r="C10" s="6" t="inlineStr">
        <is>
          <t>—</t>
        </is>
      </c>
      <c r="D10" s="7" t="n"/>
      <c r="E10" s="7">
        <f>IF(D10="",0,IF(D10&lt;=200,0,IF(D10&lt;=2500,(D10-200)*0.03,IF(D10&lt;=8000,75+(D10-2500)*0.1,625+(D10-8000)*0.14))))</f>
        <v/>
      </c>
      <c r="F10" s="7">
        <f>IF(D10="",0,IF(D10&lt;=200,D10*0.03,200*0.03+(D10-200)*0.1))</f>
        <v/>
      </c>
      <c r="G10" s="7">
        <f>IF(D10="",0,D10*0.005)</f>
        <v/>
      </c>
      <c r="H10" s="7">
        <f>IF(D10="",0,D10-E10-F10-G10)</f>
        <v/>
      </c>
      <c r="I10" s="7">
        <f>IF(D10="",0,IF(D10&lt;=200,D10*0.22,IF(D10&lt;=8000,200*0.22+(D10-200)*0.15,200*0.22+7800*0.15+(D10-8000)*0.11)))</f>
        <v/>
      </c>
      <c r="J10" s="7">
        <f>IF(D10="",0,D10*0.005)</f>
        <v/>
      </c>
      <c r="K10" s="7">
        <f>IF(D10="",0,D10+I10+J10)</f>
        <v/>
      </c>
    </row>
    <row r="11">
      <c r="A11" s="8" t="n">
        <v>6</v>
      </c>
      <c r="B11" s="9" t="inlineStr">
        <is>
          <t>İşçi 6</t>
        </is>
      </c>
      <c r="C11" s="9" t="inlineStr">
        <is>
          <t>—</t>
        </is>
      </c>
      <c r="D11" s="10" t="n"/>
      <c r="E11" s="10">
        <f>IF(D11="",0,IF(D11&lt;=200,0,IF(D11&lt;=2500,(D11-200)*0.03,IF(D11&lt;=8000,75+(D11-2500)*0.1,625+(D11-8000)*0.14))))</f>
        <v/>
      </c>
      <c r="F11" s="10">
        <f>IF(D11="",0,IF(D11&lt;=200,D11*0.03,200*0.03+(D11-200)*0.1))</f>
        <v/>
      </c>
      <c r="G11" s="10">
        <f>IF(D11="",0,D11*0.005)</f>
        <v/>
      </c>
      <c r="H11" s="10">
        <f>IF(D11="",0,D11-E11-F11-G11)</f>
        <v/>
      </c>
      <c r="I11" s="10">
        <f>IF(D11="",0,IF(D11&lt;=200,D11*0.22,IF(D11&lt;=8000,200*0.22+(D11-200)*0.15,200*0.22+7800*0.15+(D11-8000)*0.11)))</f>
        <v/>
      </c>
      <c r="J11" s="10">
        <f>IF(D11="",0,D11*0.005)</f>
        <v/>
      </c>
      <c r="K11" s="10">
        <f>IF(D11="",0,D11+I11+J11)</f>
        <v/>
      </c>
    </row>
    <row r="12">
      <c r="A12" s="5" t="n">
        <v>7</v>
      </c>
      <c r="B12" s="6" t="inlineStr">
        <is>
          <t>İşçi 7</t>
        </is>
      </c>
      <c r="C12" s="6" t="inlineStr">
        <is>
          <t>—</t>
        </is>
      </c>
      <c r="D12" s="7" t="n"/>
      <c r="E12" s="7">
        <f>IF(D12="",0,IF(D12&lt;=200,0,IF(D12&lt;=2500,(D12-200)*0.03,IF(D12&lt;=8000,75+(D12-2500)*0.1,625+(D12-8000)*0.14))))</f>
        <v/>
      </c>
      <c r="F12" s="7">
        <f>IF(D12="",0,IF(D12&lt;=200,D12*0.03,200*0.03+(D12-200)*0.1))</f>
        <v/>
      </c>
      <c r="G12" s="7">
        <f>IF(D12="",0,D12*0.005)</f>
        <v/>
      </c>
      <c r="H12" s="7">
        <f>IF(D12="",0,D12-E12-F12-G12)</f>
        <v/>
      </c>
      <c r="I12" s="7">
        <f>IF(D12="",0,IF(D12&lt;=200,D12*0.22,IF(D12&lt;=8000,200*0.22+(D12-200)*0.15,200*0.22+7800*0.15+(D12-8000)*0.11)))</f>
        <v/>
      </c>
      <c r="J12" s="7">
        <f>IF(D12="",0,D12*0.005)</f>
        <v/>
      </c>
      <c r="K12" s="7">
        <f>IF(D12="",0,D12+I12+J12)</f>
        <v/>
      </c>
    </row>
    <row r="13">
      <c r="A13" s="8" t="n">
        <v>8</v>
      </c>
      <c r="B13" s="9" t="inlineStr">
        <is>
          <t>İşçi 8</t>
        </is>
      </c>
      <c r="C13" s="9" t="inlineStr">
        <is>
          <t>—</t>
        </is>
      </c>
      <c r="D13" s="10" t="n"/>
      <c r="E13" s="10">
        <f>IF(D13="",0,IF(D13&lt;=200,0,IF(D13&lt;=2500,(D13-200)*0.03,IF(D13&lt;=8000,75+(D13-2500)*0.1,625+(D13-8000)*0.14))))</f>
        <v/>
      </c>
      <c r="F13" s="10">
        <f>IF(D13="",0,IF(D13&lt;=200,D13*0.03,200*0.03+(D13-200)*0.1))</f>
        <v/>
      </c>
      <c r="G13" s="10">
        <f>IF(D13="",0,D13*0.005)</f>
        <v/>
      </c>
      <c r="H13" s="10">
        <f>IF(D13="",0,D13-E13-F13-G13)</f>
        <v/>
      </c>
      <c r="I13" s="10">
        <f>IF(D13="",0,IF(D13&lt;=200,D13*0.22,IF(D13&lt;=8000,200*0.22+(D13-200)*0.15,200*0.22+7800*0.15+(D13-8000)*0.11)))</f>
        <v/>
      </c>
      <c r="J13" s="10">
        <f>IF(D13="",0,D13*0.005)</f>
        <v/>
      </c>
      <c r="K13" s="10">
        <f>IF(D13="",0,D13+I13+J13)</f>
        <v/>
      </c>
    </row>
    <row r="14">
      <c r="A14" s="5" t="n">
        <v>9</v>
      </c>
      <c r="B14" s="6" t="inlineStr">
        <is>
          <t>İşçi 9</t>
        </is>
      </c>
      <c r="C14" s="6" t="inlineStr">
        <is>
          <t>—</t>
        </is>
      </c>
      <c r="D14" s="7" t="n"/>
      <c r="E14" s="7">
        <f>IF(D14="",0,IF(D14&lt;=200,0,IF(D14&lt;=2500,(D14-200)*0.03,IF(D14&lt;=8000,75+(D14-2500)*0.1,625+(D14-8000)*0.14))))</f>
        <v/>
      </c>
      <c r="F14" s="7">
        <f>IF(D14="",0,IF(D14&lt;=200,D14*0.03,200*0.03+(D14-200)*0.1))</f>
        <v/>
      </c>
      <c r="G14" s="7">
        <f>IF(D14="",0,D14*0.005)</f>
        <v/>
      </c>
      <c r="H14" s="7">
        <f>IF(D14="",0,D14-E14-F14-G14)</f>
        <v/>
      </c>
      <c r="I14" s="7">
        <f>IF(D14="",0,IF(D14&lt;=200,D14*0.22,IF(D14&lt;=8000,200*0.22+(D14-200)*0.15,200*0.22+7800*0.15+(D14-8000)*0.11)))</f>
        <v/>
      </c>
      <c r="J14" s="7">
        <f>IF(D14="",0,D14*0.005)</f>
        <v/>
      </c>
      <c r="K14" s="7">
        <f>IF(D14="",0,D14+I14+J14)</f>
        <v/>
      </c>
    </row>
    <row r="15">
      <c r="A15" s="8" t="n">
        <v>10</v>
      </c>
      <c r="B15" s="9" t="inlineStr">
        <is>
          <t>İşçi 10</t>
        </is>
      </c>
      <c r="C15" s="9" t="inlineStr">
        <is>
          <t>—</t>
        </is>
      </c>
      <c r="D15" s="10" t="n"/>
      <c r="E15" s="10">
        <f>IF(D15="",0,IF(D15&lt;=200,0,IF(D15&lt;=2500,(D15-200)*0.03,IF(D15&lt;=8000,75+(D15-2500)*0.1,625+(D15-8000)*0.14))))</f>
        <v/>
      </c>
      <c r="F15" s="10">
        <f>IF(D15="",0,IF(D15&lt;=200,D15*0.03,200*0.03+(D15-200)*0.1))</f>
        <v/>
      </c>
      <c r="G15" s="10">
        <f>IF(D15="",0,D15*0.005)</f>
        <v/>
      </c>
      <c r="H15" s="10">
        <f>IF(D15="",0,D15-E15-F15-G15)</f>
        <v/>
      </c>
      <c r="I15" s="10">
        <f>IF(D15="",0,IF(D15&lt;=200,D15*0.22,IF(D15&lt;=8000,200*0.22+(D15-200)*0.15,200*0.22+7800*0.15+(D15-8000)*0.11)))</f>
        <v/>
      </c>
      <c r="J15" s="10">
        <f>IF(D15="",0,D15*0.005)</f>
        <v/>
      </c>
      <c r="K15" s="10">
        <f>IF(D15="",0,D15+I15+J15)</f>
        <v/>
      </c>
    </row>
    <row r="16">
      <c r="B16" s="11" t="inlineStr">
        <is>
          <t>CƏMİ:</t>
        </is>
      </c>
      <c r="D16" s="12">
        <f>SUM(D6:D15)</f>
        <v/>
      </c>
      <c r="E16" s="12">
        <f>SUM(E6:E15)</f>
        <v/>
      </c>
      <c r="F16" s="12">
        <f>SUM(F6:F15)</f>
        <v/>
      </c>
      <c r="G16" s="12">
        <f>SUM(G6:G15)</f>
        <v/>
      </c>
      <c r="H16" s="12">
        <f>SUM(H6:H15)</f>
        <v/>
      </c>
      <c r="I16" s="12">
        <f>SUM(I6:I15)</f>
        <v/>
      </c>
      <c r="J16" s="12">
        <f>SUM(J6:J15)</f>
        <v/>
      </c>
      <c r="K16" s="12">
        <f>SUM(K6:K15)</f>
        <v/>
      </c>
    </row>
    <row r="18">
      <c r="A18" s="13" t="inlineStr">
        <is>
          <t>📌 2026 progressiv düsturlar:</t>
        </is>
      </c>
    </row>
    <row r="19">
      <c r="A19" s="14" t="inlineStr">
        <is>
          <t>Gəlir vergisi: ≤200 AZN → 0 | ≤2500 → (brutto-200)×3% | ≤8000 → 75+(brutto-2500)×10% | &gt;8000 → 625+(brutto-8000)×14%</t>
        </is>
      </c>
    </row>
    <row r="20">
      <c r="A20" s="14" t="inlineStr">
        <is>
          <t>İşçi DSMF: ≤200 → 3% | &gt;200 → 10% (+200×3% baza)</t>
        </is>
      </c>
    </row>
    <row r="21">
      <c r="A21" s="14" t="inlineStr">
        <is>
          <t>İşəgötürən DSMF: ≤200 → 22% | 200-8000 → 15% (+baza) | &gt;8000 → 11% (+baza)</t>
        </is>
      </c>
    </row>
    <row r="22">
      <c r="A22" s="14" t="inlineStr">
        <is>
          <t>İşsizlik sığortası: hər iki tərəf üçün 0,5%</t>
        </is>
      </c>
    </row>
    <row r="23">
      <c r="A23" s="15" t="inlineStr"/>
    </row>
    <row r="24">
      <c r="A24" s="13" t="inlineStr">
        <is>
          <t>👉 Onlayn kalkulyator: finex.az/emek-haqqi-kalkulyator</t>
        </is>
      </c>
    </row>
  </sheetData>
  <mergeCells count="9">
    <mergeCell ref="A2:F2"/>
    <mergeCell ref="A22:K22"/>
    <mergeCell ref="A20:K20"/>
    <mergeCell ref="A21:K21"/>
    <mergeCell ref="A1:F1"/>
    <mergeCell ref="A24:K24"/>
    <mergeCell ref="A19:K19"/>
    <mergeCell ref="A3:F3"/>
    <mergeCell ref="A23:K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2026-04-24T15:45:06+00:00Z</dcterms:created>
  <dcterms:modified xmlns:dcterms="http://purl.org/dc/terms/" xmlns:xsi="http://www.w3.org/2001/XMLSchema-instance" xsi:type="dcterms:W3CDTF">2026-04-24T15:45:06+00:00Z</dcterms:modified>
</cp:coreProperties>
</file>