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Əmək Haqqı 2026" sheetId="1" r:id="rId4"/>
    <sheet name="Qaydalar və mənbə" sheetId="2" r:id="rId5"/>
    <sheet name="Təlimat" sheetId="3" r:id="rId6"/>
  </sheets>
  <definedNames>
    <definedName name="_xlnm._FilterDatabase" localSheetId="0" hidden="1">'Əmək Haqqı 2026'!$A$1:$N$101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<sst xmlns="http://schemas.openxmlformats.org/spreadsheetml/2006/main" uniqueCount="33">
  <si>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</si>
  <si>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İşçi</t>
  </si>
  <si>
    <t>Sektor</t>
  </si>
  <si>
    <t>Əsas iş yeri</t>
  </si>
  <si>
    <t>Brutto</t>
  </si>
  <si>
    <t>Gəlir vergisi</t>
  </si>
  <si>
    <t>İşçi DSMF</t>
  </si>
  <si>
    <t>İşçi tibbi sığorta</t>
  </si>
  <si>
    <t>İşçi işsizlik</t>
  </si>
  <si>
    <t>Netto</t>
  </si>
  <si>
    <t>İşəgötürən DSMF</t>
  </si>
  <si>
    <t>İşəgötürən tibbi sığorta</t>
  </si>
  <si>
    <t>İşəgötürən işsizlik</t>
  </si>
  <si>
    <t>Tam işəgötürən xərci</t>
  </si>
  <si>
    <t>Özəl qeyri-neft</t>
  </si>
  <si>
    <t>Bəli</t>
  </si>
  <si>
    <t>Nümunə işçi</t>
  </si>
  <si>
    <t>2026 Əmək Haqqı Şablonu</t>
  </si>
  <si>
    <t>Sektor seçimi</t>
  </si>
  <si>
    <t>Özəl qeyri-neft və ya Dövlət/neft</t>
  </si>
  <si>
    <t>200 AZN gəlir vergisi azadolması üçün Bəli/Xeyr seçin</t>
  </si>
  <si>
    <t>Hesablamaya daxildir</t>
  </si>
  <si>
    <t>Gəlir vergisi, DSMF, icbari tibbi sığorta, işsizlik sığortası və işəgötürən xərci</t>
  </si>
  <si>
    <t>Rəsmi mənbə</t>
  </si>
  <si>
    <t>https://www.taxes.gov.az/az/post/4461</t>
  </si>
  <si>
    <t>Yenilənmə tarixi</t>
  </si>
  <si>
    <t>02.09.2026</t>
  </si>
  <si>
    <t>Qeyd</t>
  </si>
  <si>
    <t>Hesabat təqdim etməzdən əvvəl konkret işçi güzəştlərini və aktual rəsmi qaydaları yoxlayın.</t>
  </si>
  <si>
    <t>Finex.az pulsuz biznes şablonu</t>
  </si>
  <si>
    <t>İstifadə: nümunə məlumatları öz məlumatlarınızla əvəz edin. Düsturlu sütunları silməyin.</t>
  </si>
  <si>
    <t>Yenilənmə tarixi: 02.09.2026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</si>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</sst>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1">
    <numFmt numFmtId="164" formatCode="#,##0.00 &quot;AZN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101"/>
  <sheetViews>
    <sheetView tabSelected="1" workbookViewId="0" showGridLines="true" showRowColHeaders="1">
      <pane ySplit="1" topLeftCell="A2" activePane="bottomLeft" state="frozen"/>
      <selection pane="bottomLeft" activeCell="E2" sqref="E2:N101"/>
    </sheetView>
  </sheetViews>
  <sheetFormatPr defaultRowHeight="14.4" outlineLevelRow="0" outlineLevelCol="0"/>
  <cols>
    <col min="1" max="1" width="7" customWidth="true" style="0"/>
    <col min="2" max="2" width="24" customWidth="true" style="0"/>
    <col min="3" max="3" width="20" customWidth="true" style="0"/>
    <col min="4" max="4" width="15" customWidth="true" style="0"/>
    <col min="5" max="5" width="14" customWidth="true" style="0"/>
    <col min="6" max="6" width="17" customWidth="true" style="0"/>
    <col min="7" max="7" width="15" customWidth="true" style="0"/>
    <col min="8" max="8" width="21" customWidth="true" style="0"/>
    <col min="9" max="9" width="18" customWidth="true" style="0"/>
    <col min="10" max="10" width="14" customWidth="true" style="0"/>
    <col min="11" max="11" width="21" customWidth="true" style="0"/>
    <col min="12" max="12" width="26" customWidth="true" style="0"/>
    <col min="13" max="13" width="23" customWidth="true" style="0"/>
    <col min="14" max="14" width="24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16</v>
      </c>
      <c r="C2" t="s">
        <v>14</v>
      </c>
      <c r="D2" t="s">
        <v>15</v>
      </c>
      <c r="E2" s="2">
        <v>1500</v>
      </c>
      <c r="F2" s="2">
        <f>IF(E2="","",IF(C2="Dövlət/neft",IF(E2&lt;=2500,MAX(0,E2-IF(AND(D2="Bəli",E2&lt;=2500),200,0))*14%,350+(E2-2500)*25%),IF(E2&lt;=2500,MAX(0,E2-IF(AND(D2="Bəli",E2&lt;=2500),200,0))*3%,IF(E2&lt;=8000,75+(E2-2500)*10%,625+(E2-8000)*14%))))</f>
        <v>39</v>
      </c>
      <c r="G2" s="2">
        <f>IF(E2="","",IF(C2="Dövlət/neft",E2*3%,IF(E2&lt;=200,E2*3%,6+(E2-200)*10%)))</f>
        <v>136</v>
      </c>
      <c r="H2" s="2">
        <f>IF(E2="","",IF(C2="Dövlət/neft",MIN(E2,8000)*2%+MAX(0,E2-8000)*0.5%,MIN(E2,2500)*2%+MAX(0,E2-2500)*0.5%))</f>
        <v>30</v>
      </c>
      <c r="I2" s="2">
        <f>IF(E2="","",E2*0.5%)</f>
        <v>7.5</v>
      </c>
      <c r="J2" s="2">
        <f>IF(E2="","",E2-SUM(F2:I2))</f>
        <v>1287.5</v>
      </c>
      <c r="K2" s="2">
        <f>IF(E2="","",IF(C2="Dövlət/neft",E2*22%,IF(E2&lt;=200,E2*22%,IF(E2&lt;=8000,44+(E2-200)*15%,1214+(E2-8000)*11%))))</f>
        <v>239</v>
      </c>
      <c r="L2" s="2">
        <f>H2</f>
        <v>30</v>
      </c>
      <c r="M2" s="2">
        <f>IF(E2="","",E2*0.5%)</f>
        <v>7.5</v>
      </c>
      <c r="N2" s="2">
        <f>IF(E2="","",E2+SUM(K2:M2))</f>
        <v>1776.5</v>
      </c>
    </row>
    <row r="3" spans="1:14">
      <c r="A3">
        <v>2</v>
      </c>
      <c r="C3" t="s">
        <v>14</v>
      </c>
      <c r="D3" t="s">
        <v>15</v>
      </c>
      <c r="E3" s="2"/>
      <c r="F3" s="2" t="str">
        <f>IF(E3="","",IF(C3="Dövlət/neft",IF(E3&lt;=2500,MAX(0,E3-IF(AND(D3="Bəli",E3&lt;=2500),200,0))*14%,350+(E3-2500)*25%),IF(E3&lt;=2500,MAX(0,E3-IF(AND(D3="Bəli",E3&lt;=2500),200,0))*3%,IF(E3&lt;=8000,75+(E3-2500)*10%,625+(E3-8000)*14%))))</f>
        <v/>
      </c>
      <c r="G3" s="2" t="str">
        <f>IF(E3="","",IF(C3="Dövlət/neft",E3*3%,IF(E3&lt;=200,E3*3%,6+(E3-200)*10%)))</f>
        <v/>
      </c>
      <c r="H3" s="2" t="str">
        <f>IF(E3="","",IF(C3="Dövlət/neft",MIN(E3,8000)*2%+MAX(0,E3-8000)*0.5%,MIN(E3,2500)*2%+MAX(0,E3-2500)*0.5%))</f>
        <v/>
      </c>
      <c r="I3" s="2" t="str">
        <f>IF(E3="","",E3*0.5%)</f>
        <v/>
      </c>
      <c r="J3" s="2" t="str">
        <f>IF(E3="","",E3-SUM(F3:I3))</f>
        <v/>
      </c>
      <c r="K3" s="2" t="str">
        <f>IF(E3="","",IF(C3="Dövlət/neft",E3*22%,IF(E3&lt;=200,E3*22%,IF(E3&lt;=8000,44+(E3-200)*15%,1214+(E3-8000)*11%))))</f>
        <v/>
      </c>
      <c r="L3" s="2" t="str">
        <f>H3</f>
        <v/>
      </c>
      <c r="M3" s="2" t="str">
        <f>IF(E3="","",E3*0.5%)</f>
        <v/>
      </c>
      <c r="N3" s="2" t="str">
        <f>IF(E3="","",E3+SUM(K3:M3))</f>
        <v/>
      </c>
    </row>
    <row r="4" spans="1:14">
      <c r="A4">
        <v>3</v>
      </c>
      <c r="C4" t="s">
        <v>14</v>
      </c>
      <c r="D4" t="s">
        <v>15</v>
      </c>
      <c r="E4" s="2"/>
      <c r="F4" s="2" t="str">
        <f>IF(E4="","",IF(C4="Dövlət/neft",IF(E4&lt;=2500,MAX(0,E4-IF(AND(D4="Bəli",E4&lt;=2500),200,0))*14%,350+(E4-2500)*25%),IF(E4&lt;=2500,MAX(0,E4-IF(AND(D4="Bəli",E4&lt;=2500),200,0))*3%,IF(E4&lt;=8000,75+(E4-2500)*10%,625+(E4-8000)*14%))))</f>
        <v/>
      </c>
      <c r="G4" s="2" t="str">
        <f>IF(E4="","",IF(C4="Dövlət/neft",E4*3%,IF(E4&lt;=200,E4*3%,6+(E4-200)*10%)))</f>
        <v/>
      </c>
      <c r="H4" s="2" t="str">
        <f>IF(E4="","",IF(C4="Dövlət/neft",MIN(E4,8000)*2%+MAX(0,E4-8000)*0.5%,MIN(E4,2500)*2%+MAX(0,E4-2500)*0.5%))</f>
        <v/>
      </c>
      <c r="I4" s="2" t="str">
        <f>IF(E4="","",E4*0.5%)</f>
        <v/>
      </c>
      <c r="J4" s="2" t="str">
        <f>IF(E4="","",E4-SUM(F4:I4))</f>
        <v/>
      </c>
      <c r="K4" s="2" t="str">
        <f>IF(E4="","",IF(C4="Dövlət/neft",E4*22%,IF(E4&lt;=200,E4*22%,IF(E4&lt;=8000,44+(E4-200)*15%,1214+(E4-8000)*11%))))</f>
        <v/>
      </c>
      <c r="L4" s="2" t="str">
        <f>H4</f>
        <v/>
      </c>
      <c r="M4" s="2" t="str">
        <f>IF(E4="","",E4*0.5%)</f>
        <v/>
      </c>
      <c r="N4" s="2" t="str">
        <f>IF(E4="","",E4+SUM(K4:M4))</f>
        <v/>
      </c>
    </row>
    <row r="5" spans="1:14">
      <c r="A5">
        <v>4</v>
      </c>
      <c r="C5" t="s">
        <v>14</v>
      </c>
      <c r="D5" t="s">
        <v>15</v>
      </c>
      <c r="E5" s="2"/>
      <c r="F5" s="2" t="str">
        <f>IF(E5="","",IF(C5="Dövlət/neft",IF(E5&lt;=2500,MAX(0,E5-IF(AND(D5="Bəli",E5&lt;=2500),200,0))*14%,350+(E5-2500)*25%),IF(E5&lt;=2500,MAX(0,E5-IF(AND(D5="Bəli",E5&lt;=2500),200,0))*3%,IF(E5&lt;=8000,75+(E5-2500)*10%,625+(E5-8000)*14%))))</f>
        <v/>
      </c>
      <c r="G5" s="2" t="str">
        <f>IF(E5="","",IF(C5="Dövlət/neft",E5*3%,IF(E5&lt;=200,E5*3%,6+(E5-200)*10%)))</f>
        <v/>
      </c>
      <c r="H5" s="2" t="str">
        <f>IF(E5="","",IF(C5="Dövlət/neft",MIN(E5,8000)*2%+MAX(0,E5-8000)*0.5%,MIN(E5,2500)*2%+MAX(0,E5-2500)*0.5%))</f>
        <v/>
      </c>
      <c r="I5" s="2" t="str">
        <f>IF(E5="","",E5*0.5%)</f>
        <v/>
      </c>
      <c r="J5" s="2" t="str">
        <f>IF(E5="","",E5-SUM(F5:I5))</f>
        <v/>
      </c>
      <c r="K5" s="2" t="str">
        <f>IF(E5="","",IF(C5="Dövlət/neft",E5*22%,IF(E5&lt;=200,E5*22%,IF(E5&lt;=8000,44+(E5-200)*15%,1214+(E5-8000)*11%))))</f>
        <v/>
      </c>
      <c r="L5" s="2" t="str">
        <f>H5</f>
        <v/>
      </c>
      <c r="M5" s="2" t="str">
        <f>IF(E5="","",E5*0.5%)</f>
        <v/>
      </c>
      <c r="N5" s="2" t="str">
        <f>IF(E5="","",E5+SUM(K5:M5))</f>
        <v/>
      </c>
    </row>
    <row r="6" spans="1:14">
      <c r="A6">
        <v>5</v>
      </c>
      <c r="C6" t="s">
        <v>14</v>
      </c>
      <c r="D6" t="s">
        <v>15</v>
      </c>
      <c r="E6" s="2"/>
      <c r="F6" s="2" t="str">
        <f>IF(E6="","",IF(C6="Dövlət/neft",IF(E6&lt;=2500,MAX(0,E6-IF(AND(D6="Bəli",E6&lt;=2500),200,0))*14%,350+(E6-2500)*25%),IF(E6&lt;=2500,MAX(0,E6-IF(AND(D6="Bəli",E6&lt;=2500),200,0))*3%,IF(E6&lt;=8000,75+(E6-2500)*10%,625+(E6-8000)*14%))))</f>
        <v/>
      </c>
      <c r="G6" s="2" t="str">
        <f>IF(E6="","",IF(C6="Dövlət/neft",E6*3%,IF(E6&lt;=200,E6*3%,6+(E6-200)*10%)))</f>
        <v/>
      </c>
      <c r="H6" s="2" t="str">
        <f>IF(E6="","",IF(C6="Dövlət/neft",MIN(E6,8000)*2%+MAX(0,E6-8000)*0.5%,MIN(E6,2500)*2%+MAX(0,E6-2500)*0.5%))</f>
        <v/>
      </c>
      <c r="I6" s="2" t="str">
        <f>IF(E6="","",E6*0.5%)</f>
        <v/>
      </c>
      <c r="J6" s="2" t="str">
        <f>IF(E6="","",E6-SUM(F6:I6))</f>
        <v/>
      </c>
      <c r="K6" s="2" t="str">
        <f>IF(E6="","",IF(C6="Dövlət/neft",E6*22%,IF(E6&lt;=200,E6*22%,IF(E6&lt;=8000,44+(E6-200)*15%,1214+(E6-8000)*11%))))</f>
        <v/>
      </c>
      <c r="L6" s="2" t="str">
        <f>H6</f>
        <v/>
      </c>
      <c r="M6" s="2" t="str">
        <f>IF(E6="","",E6*0.5%)</f>
        <v/>
      </c>
      <c r="N6" s="2" t="str">
        <f>IF(E6="","",E6+SUM(K6:M6))</f>
        <v/>
      </c>
    </row>
    <row r="7" spans="1:14">
      <c r="A7">
        <v>6</v>
      </c>
      <c r="C7" t="s">
        <v>14</v>
      </c>
      <c r="D7" t="s">
        <v>15</v>
      </c>
      <c r="E7" s="2"/>
      <c r="F7" s="2" t="str">
        <f>IF(E7="","",IF(C7="Dövlət/neft",IF(E7&lt;=2500,MAX(0,E7-IF(AND(D7="Bəli",E7&lt;=2500),200,0))*14%,350+(E7-2500)*25%),IF(E7&lt;=2500,MAX(0,E7-IF(AND(D7="Bəli",E7&lt;=2500),200,0))*3%,IF(E7&lt;=8000,75+(E7-2500)*10%,625+(E7-8000)*14%))))</f>
        <v/>
      </c>
      <c r="G7" s="2" t="str">
        <f>IF(E7="","",IF(C7="Dövlət/neft",E7*3%,IF(E7&lt;=200,E7*3%,6+(E7-200)*10%)))</f>
        <v/>
      </c>
      <c r="H7" s="2" t="str">
        <f>IF(E7="","",IF(C7="Dövlət/neft",MIN(E7,8000)*2%+MAX(0,E7-8000)*0.5%,MIN(E7,2500)*2%+MAX(0,E7-2500)*0.5%))</f>
        <v/>
      </c>
      <c r="I7" s="2" t="str">
        <f>IF(E7="","",E7*0.5%)</f>
        <v/>
      </c>
      <c r="J7" s="2" t="str">
        <f>IF(E7="","",E7-SUM(F7:I7))</f>
        <v/>
      </c>
      <c r="K7" s="2" t="str">
        <f>IF(E7="","",IF(C7="Dövlət/neft",E7*22%,IF(E7&lt;=200,E7*22%,IF(E7&lt;=8000,44+(E7-200)*15%,1214+(E7-8000)*11%))))</f>
        <v/>
      </c>
      <c r="L7" s="2" t="str">
        <f>H7</f>
        <v/>
      </c>
      <c r="M7" s="2" t="str">
        <f>IF(E7="","",E7*0.5%)</f>
        <v/>
      </c>
      <c r="N7" s="2" t="str">
        <f>IF(E7="","",E7+SUM(K7:M7))</f>
        <v/>
      </c>
    </row>
    <row r="8" spans="1:14">
      <c r="A8">
        <v>7</v>
      </c>
      <c r="C8" t="s">
        <v>14</v>
      </c>
      <c r="D8" t="s">
        <v>15</v>
      </c>
      <c r="E8" s="2"/>
      <c r="F8" s="2" t="str">
        <f>IF(E8="","",IF(C8="Dövlət/neft",IF(E8&lt;=2500,MAX(0,E8-IF(AND(D8="Bəli",E8&lt;=2500),200,0))*14%,350+(E8-2500)*25%),IF(E8&lt;=2500,MAX(0,E8-IF(AND(D8="Bəli",E8&lt;=2500),200,0))*3%,IF(E8&lt;=8000,75+(E8-2500)*10%,625+(E8-8000)*14%))))</f>
        <v/>
      </c>
      <c r="G8" s="2" t="str">
        <f>IF(E8="","",IF(C8="Dövlət/neft",E8*3%,IF(E8&lt;=200,E8*3%,6+(E8-200)*10%)))</f>
        <v/>
      </c>
      <c r="H8" s="2" t="str">
        <f>IF(E8="","",IF(C8="Dövlət/neft",MIN(E8,8000)*2%+MAX(0,E8-8000)*0.5%,MIN(E8,2500)*2%+MAX(0,E8-2500)*0.5%))</f>
        <v/>
      </c>
      <c r="I8" s="2" t="str">
        <f>IF(E8="","",E8*0.5%)</f>
        <v/>
      </c>
      <c r="J8" s="2" t="str">
        <f>IF(E8="","",E8-SUM(F8:I8))</f>
        <v/>
      </c>
      <c r="K8" s="2" t="str">
        <f>IF(E8="","",IF(C8="Dövlət/neft",E8*22%,IF(E8&lt;=200,E8*22%,IF(E8&lt;=8000,44+(E8-200)*15%,1214+(E8-8000)*11%))))</f>
        <v/>
      </c>
      <c r="L8" s="2" t="str">
        <f>H8</f>
        <v/>
      </c>
      <c r="M8" s="2" t="str">
        <f>IF(E8="","",E8*0.5%)</f>
        <v/>
      </c>
      <c r="N8" s="2" t="str">
        <f>IF(E8="","",E8+SUM(K8:M8))</f>
        <v/>
      </c>
    </row>
    <row r="9" spans="1:14">
      <c r="A9">
        <v>8</v>
      </c>
      <c r="C9" t="s">
        <v>14</v>
      </c>
      <c r="D9" t="s">
        <v>15</v>
      </c>
      <c r="E9" s="2"/>
      <c r="F9" s="2" t="str">
        <f>IF(E9="","",IF(C9="Dövlət/neft",IF(E9&lt;=2500,MAX(0,E9-IF(AND(D9="Bəli",E9&lt;=2500),200,0))*14%,350+(E9-2500)*25%),IF(E9&lt;=2500,MAX(0,E9-IF(AND(D9="Bəli",E9&lt;=2500),200,0))*3%,IF(E9&lt;=8000,75+(E9-2500)*10%,625+(E9-8000)*14%))))</f>
        <v/>
      </c>
      <c r="G9" s="2" t="str">
        <f>IF(E9="","",IF(C9="Dövlət/neft",E9*3%,IF(E9&lt;=200,E9*3%,6+(E9-200)*10%)))</f>
        <v/>
      </c>
      <c r="H9" s="2" t="str">
        <f>IF(E9="","",IF(C9="Dövlət/neft",MIN(E9,8000)*2%+MAX(0,E9-8000)*0.5%,MIN(E9,2500)*2%+MAX(0,E9-2500)*0.5%))</f>
        <v/>
      </c>
      <c r="I9" s="2" t="str">
        <f>IF(E9="","",E9*0.5%)</f>
        <v/>
      </c>
      <c r="J9" s="2" t="str">
        <f>IF(E9="","",E9-SUM(F9:I9))</f>
        <v/>
      </c>
      <c r="K9" s="2" t="str">
        <f>IF(E9="","",IF(C9="Dövlət/neft",E9*22%,IF(E9&lt;=200,E9*22%,IF(E9&lt;=8000,44+(E9-200)*15%,1214+(E9-8000)*11%))))</f>
        <v/>
      </c>
      <c r="L9" s="2" t="str">
        <f>H9</f>
        <v/>
      </c>
      <c r="M9" s="2" t="str">
        <f>IF(E9="","",E9*0.5%)</f>
        <v/>
      </c>
      <c r="N9" s="2" t="str">
        <f>IF(E9="","",E9+SUM(K9:M9))</f>
        <v/>
      </c>
    </row>
    <row r="10" spans="1:14">
      <c r="A10">
        <v>9</v>
      </c>
      <c r="C10" t="s">
        <v>14</v>
      </c>
      <c r="D10" t="s">
        <v>15</v>
      </c>
      <c r="E10" s="2"/>
      <c r="F10" s="2" t="str">
        <f>IF(E10="","",IF(C10="Dövlət/neft",IF(E10&lt;=2500,MAX(0,E10-IF(AND(D10="Bəli",E10&lt;=2500),200,0))*14%,350+(E10-2500)*25%),IF(E10&lt;=2500,MAX(0,E10-IF(AND(D10="Bəli",E10&lt;=2500),200,0))*3%,IF(E10&lt;=8000,75+(E10-2500)*10%,625+(E10-8000)*14%))))</f>
        <v/>
      </c>
      <c r="G10" s="2" t="str">
        <f>IF(E10="","",IF(C10="Dövlət/neft",E10*3%,IF(E10&lt;=200,E10*3%,6+(E10-200)*10%)))</f>
        <v/>
      </c>
      <c r="H10" s="2" t="str">
        <f>IF(E10="","",IF(C10="Dövlət/neft",MIN(E10,8000)*2%+MAX(0,E10-8000)*0.5%,MIN(E10,2500)*2%+MAX(0,E10-2500)*0.5%))</f>
        <v/>
      </c>
      <c r="I10" s="2" t="str">
        <f>IF(E10="","",E10*0.5%)</f>
        <v/>
      </c>
      <c r="J10" s="2" t="str">
        <f>IF(E10="","",E10-SUM(F10:I10))</f>
        <v/>
      </c>
      <c r="K10" s="2" t="str">
        <f>IF(E10="","",IF(C10="Dövlət/neft",E10*22%,IF(E10&lt;=200,E10*22%,IF(E10&lt;=8000,44+(E10-200)*15%,1214+(E10-8000)*11%))))</f>
        <v/>
      </c>
      <c r="L10" s="2" t="str">
        <f>H10</f>
        <v/>
      </c>
      <c r="M10" s="2" t="str">
        <f>IF(E10="","",E10*0.5%)</f>
        <v/>
      </c>
      <c r="N10" s="2" t="str">
        <f>IF(E10="","",E10+SUM(K10:M10))</f>
        <v/>
      </c>
    </row>
    <row r="11" spans="1:14">
      <c r="A11">
        <v>10</v>
      </c>
      <c r="C11" t="s">
        <v>14</v>
      </c>
      <c r="D11" t="s">
        <v>15</v>
      </c>
      <c r="E11" s="2"/>
      <c r="F11" s="2" t="str">
        <f>IF(E11="","",IF(C11="Dövlət/neft",IF(E11&lt;=2500,MAX(0,E11-IF(AND(D11="Bəli",E11&lt;=2500),200,0))*14%,350+(E11-2500)*25%),IF(E11&lt;=2500,MAX(0,E11-IF(AND(D11="Bəli",E11&lt;=2500),200,0))*3%,IF(E11&lt;=8000,75+(E11-2500)*10%,625+(E11-8000)*14%))))</f>
        <v/>
      </c>
      <c r="G11" s="2" t="str">
        <f>IF(E11="","",IF(C11="Dövlət/neft",E11*3%,IF(E11&lt;=200,E11*3%,6+(E11-200)*10%)))</f>
        <v/>
      </c>
      <c r="H11" s="2" t="str">
        <f>IF(E11="","",IF(C11="Dövlət/neft",MIN(E11,8000)*2%+MAX(0,E11-8000)*0.5%,MIN(E11,2500)*2%+MAX(0,E11-2500)*0.5%))</f>
        <v/>
      </c>
      <c r="I11" s="2" t="str">
        <f>IF(E11="","",E11*0.5%)</f>
        <v/>
      </c>
      <c r="J11" s="2" t="str">
        <f>IF(E11="","",E11-SUM(F11:I11))</f>
        <v/>
      </c>
      <c r="K11" s="2" t="str">
        <f>IF(E11="","",IF(C11="Dövlət/neft",E11*22%,IF(E11&lt;=200,E11*22%,IF(E11&lt;=8000,44+(E11-200)*15%,1214+(E11-8000)*11%))))</f>
        <v/>
      </c>
      <c r="L11" s="2" t="str">
        <f>H11</f>
        <v/>
      </c>
      <c r="M11" s="2" t="str">
        <f>IF(E11="","",E11*0.5%)</f>
        <v/>
      </c>
      <c r="N11" s="2" t="str">
        <f>IF(E11="","",E11+SUM(K11:M11))</f>
        <v/>
      </c>
    </row>
    <row r="12" spans="1:14">
      <c r="A12">
        <v>11</v>
      </c>
      <c r="C12" t="s">
        <v>14</v>
      </c>
      <c r="D12" t="s">
        <v>15</v>
      </c>
      <c r="E12" s="2"/>
      <c r="F12" s="2" t="str">
        <f>IF(E12="","",IF(C12="Dövlət/neft",IF(E12&lt;=2500,MAX(0,E12-IF(AND(D12="Bəli",E12&lt;=2500),200,0))*14%,350+(E12-2500)*25%),IF(E12&lt;=2500,MAX(0,E12-IF(AND(D12="Bəli",E12&lt;=2500),200,0))*3%,IF(E12&lt;=8000,75+(E12-2500)*10%,625+(E12-8000)*14%))))</f>
        <v/>
      </c>
      <c r="G12" s="2" t="str">
        <f>IF(E12="","",IF(C12="Dövlət/neft",E12*3%,IF(E12&lt;=200,E12*3%,6+(E12-200)*10%)))</f>
        <v/>
      </c>
      <c r="H12" s="2" t="str">
        <f>IF(E12="","",IF(C12="Dövlət/neft",MIN(E12,8000)*2%+MAX(0,E12-8000)*0.5%,MIN(E12,2500)*2%+MAX(0,E12-2500)*0.5%))</f>
        <v/>
      </c>
      <c r="I12" s="2" t="str">
        <f>IF(E12="","",E12*0.5%)</f>
        <v/>
      </c>
      <c r="J12" s="2" t="str">
        <f>IF(E12="","",E12-SUM(F12:I12))</f>
        <v/>
      </c>
      <c r="K12" s="2" t="str">
        <f>IF(E12="","",IF(C12="Dövlət/neft",E12*22%,IF(E12&lt;=200,E12*22%,IF(E12&lt;=8000,44+(E12-200)*15%,1214+(E12-8000)*11%))))</f>
        <v/>
      </c>
      <c r="L12" s="2" t="str">
        <f>H12</f>
        <v/>
      </c>
      <c r="M12" s="2" t="str">
        <f>IF(E12="","",E12*0.5%)</f>
        <v/>
      </c>
      <c r="N12" s="2" t="str">
        <f>IF(E12="","",E12+SUM(K12:M12))</f>
        <v/>
      </c>
    </row>
    <row r="13" spans="1:14">
      <c r="A13">
        <v>12</v>
      </c>
      <c r="C13" t="s">
        <v>14</v>
      </c>
      <c r="D13" t="s">
        <v>15</v>
      </c>
      <c r="E13" s="2"/>
      <c r="F13" s="2" t="str">
        <f>IF(E13="","",IF(C13="Dövlət/neft",IF(E13&lt;=2500,MAX(0,E13-IF(AND(D13="Bəli",E13&lt;=2500),200,0))*14%,350+(E13-2500)*25%),IF(E13&lt;=2500,MAX(0,E13-IF(AND(D13="Bəli",E13&lt;=2500),200,0))*3%,IF(E13&lt;=8000,75+(E13-2500)*10%,625+(E13-8000)*14%))))</f>
        <v/>
      </c>
      <c r="G13" s="2" t="str">
        <f>IF(E13="","",IF(C13="Dövlət/neft",E13*3%,IF(E13&lt;=200,E13*3%,6+(E13-200)*10%)))</f>
        <v/>
      </c>
      <c r="H13" s="2" t="str">
        <f>IF(E13="","",IF(C13="Dövlət/neft",MIN(E13,8000)*2%+MAX(0,E13-8000)*0.5%,MIN(E13,2500)*2%+MAX(0,E13-2500)*0.5%))</f>
        <v/>
      </c>
      <c r="I13" s="2" t="str">
        <f>IF(E13="","",E13*0.5%)</f>
        <v/>
      </c>
      <c r="J13" s="2" t="str">
        <f>IF(E13="","",E13-SUM(F13:I13))</f>
        <v/>
      </c>
      <c r="K13" s="2" t="str">
        <f>IF(E13="","",IF(C13="Dövlət/neft",E13*22%,IF(E13&lt;=200,E13*22%,IF(E13&lt;=8000,44+(E13-200)*15%,1214+(E13-8000)*11%))))</f>
        <v/>
      </c>
      <c r="L13" s="2" t="str">
        <f>H13</f>
        <v/>
      </c>
      <c r="M13" s="2" t="str">
        <f>IF(E13="","",E13*0.5%)</f>
        <v/>
      </c>
      <c r="N13" s="2" t="str">
        <f>IF(E13="","",E13+SUM(K13:M13))</f>
        <v/>
      </c>
    </row>
    <row r="14" spans="1:14">
      <c r="A14">
        <v>13</v>
      </c>
      <c r="C14" t="s">
        <v>14</v>
      </c>
      <c r="D14" t="s">
        <v>15</v>
      </c>
      <c r="E14" s="2"/>
      <c r="F14" s="2" t="str">
        <f>IF(E14="","",IF(C14="Dövlət/neft",IF(E14&lt;=2500,MAX(0,E14-IF(AND(D14="Bəli",E14&lt;=2500),200,0))*14%,350+(E14-2500)*25%),IF(E14&lt;=2500,MAX(0,E14-IF(AND(D14="Bəli",E14&lt;=2500),200,0))*3%,IF(E14&lt;=8000,75+(E14-2500)*10%,625+(E14-8000)*14%))))</f>
        <v/>
      </c>
      <c r="G14" s="2" t="str">
        <f>IF(E14="","",IF(C14="Dövlət/neft",E14*3%,IF(E14&lt;=200,E14*3%,6+(E14-200)*10%)))</f>
        <v/>
      </c>
      <c r="H14" s="2" t="str">
        <f>IF(E14="","",IF(C14="Dövlət/neft",MIN(E14,8000)*2%+MAX(0,E14-8000)*0.5%,MIN(E14,2500)*2%+MAX(0,E14-2500)*0.5%))</f>
        <v/>
      </c>
      <c r="I14" s="2" t="str">
        <f>IF(E14="","",E14*0.5%)</f>
        <v/>
      </c>
      <c r="J14" s="2" t="str">
        <f>IF(E14="","",E14-SUM(F14:I14))</f>
        <v/>
      </c>
      <c r="K14" s="2" t="str">
        <f>IF(E14="","",IF(C14="Dövlət/neft",E14*22%,IF(E14&lt;=200,E14*22%,IF(E14&lt;=8000,44+(E14-200)*15%,1214+(E14-8000)*11%))))</f>
        <v/>
      </c>
      <c r="L14" s="2" t="str">
        <f>H14</f>
        <v/>
      </c>
      <c r="M14" s="2" t="str">
        <f>IF(E14="","",E14*0.5%)</f>
        <v/>
      </c>
      <c r="N14" s="2" t="str">
        <f>IF(E14="","",E14+SUM(K14:M14))</f>
        <v/>
      </c>
    </row>
    <row r="15" spans="1:14">
      <c r="A15">
        <v>14</v>
      </c>
      <c r="C15" t="s">
        <v>14</v>
      </c>
      <c r="D15" t="s">
        <v>15</v>
      </c>
      <c r="E15" s="2"/>
      <c r="F15" s="2" t="str">
        <f>IF(E15="","",IF(C15="Dövlət/neft",IF(E15&lt;=2500,MAX(0,E15-IF(AND(D15="Bəli",E15&lt;=2500),200,0))*14%,350+(E15-2500)*25%),IF(E15&lt;=2500,MAX(0,E15-IF(AND(D15="Bəli",E15&lt;=2500),200,0))*3%,IF(E15&lt;=8000,75+(E15-2500)*10%,625+(E15-8000)*14%))))</f>
        <v/>
      </c>
      <c r="G15" s="2" t="str">
        <f>IF(E15="","",IF(C15="Dövlət/neft",E15*3%,IF(E15&lt;=200,E15*3%,6+(E15-200)*10%)))</f>
        <v/>
      </c>
      <c r="H15" s="2" t="str">
        <f>IF(E15="","",IF(C15="Dövlət/neft",MIN(E15,8000)*2%+MAX(0,E15-8000)*0.5%,MIN(E15,2500)*2%+MAX(0,E15-2500)*0.5%))</f>
        <v/>
      </c>
      <c r="I15" s="2" t="str">
        <f>IF(E15="","",E15*0.5%)</f>
        <v/>
      </c>
      <c r="J15" s="2" t="str">
        <f>IF(E15="","",E15-SUM(F15:I15))</f>
        <v/>
      </c>
      <c r="K15" s="2" t="str">
        <f>IF(E15="","",IF(C15="Dövlət/neft",E15*22%,IF(E15&lt;=200,E15*22%,IF(E15&lt;=8000,44+(E15-200)*15%,1214+(E15-8000)*11%))))</f>
        <v/>
      </c>
      <c r="L15" s="2" t="str">
        <f>H15</f>
        <v/>
      </c>
      <c r="M15" s="2" t="str">
        <f>IF(E15="","",E15*0.5%)</f>
        <v/>
      </c>
      <c r="N15" s="2" t="str">
        <f>IF(E15="","",E15+SUM(K15:M15))</f>
        <v/>
      </c>
    </row>
    <row r="16" spans="1:14">
      <c r="A16">
        <v>15</v>
      </c>
      <c r="C16" t="s">
        <v>14</v>
      </c>
      <c r="D16" t="s">
        <v>15</v>
      </c>
      <c r="E16" s="2"/>
      <c r="F16" s="2" t="str">
        <f>IF(E16="","",IF(C16="Dövlət/neft",IF(E16&lt;=2500,MAX(0,E16-IF(AND(D16="Bəli",E16&lt;=2500),200,0))*14%,350+(E16-2500)*25%),IF(E16&lt;=2500,MAX(0,E16-IF(AND(D16="Bəli",E16&lt;=2500),200,0))*3%,IF(E16&lt;=8000,75+(E16-2500)*10%,625+(E16-8000)*14%))))</f>
        <v/>
      </c>
      <c r="G16" s="2" t="str">
        <f>IF(E16="","",IF(C16="Dövlət/neft",E16*3%,IF(E16&lt;=200,E16*3%,6+(E16-200)*10%)))</f>
        <v/>
      </c>
      <c r="H16" s="2" t="str">
        <f>IF(E16="","",IF(C16="Dövlət/neft",MIN(E16,8000)*2%+MAX(0,E16-8000)*0.5%,MIN(E16,2500)*2%+MAX(0,E16-2500)*0.5%))</f>
        <v/>
      </c>
      <c r="I16" s="2" t="str">
        <f>IF(E16="","",E16*0.5%)</f>
        <v/>
      </c>
      <c r="J16" s="2" t="str">
        <f>IF(E16="","",E16-SUM(F16:I16))</f>
        <v/>
      </c>
      <c r="K16" s="2" t="str">
        <f>IF(E16="","",IF(C16="Dövlət/neft",E16*22%,IF(E16&lt;=200,E16*22%,IF(E16&lt;=8000,44+(E16-200)*15%,1214+(E16-8000)*11%))))</f>
        <v/>
      </c>
      <c r="L16" s="2" t="str">
        <f>H16</f>
        <v/>
      </c>
      <c r="M16" s="2" t="str">
        <f>IF(E16="","",E16*0.5%)</f>
        <v/>
      </c>
      <c r="N16" s="2" t="str">
        <f>IF(E16="","",E16+SUM(K16:M16))</f>
        <v/>
      </c>
    </row>
    <row r="17" spans="1:14">
      <c r="A17">
        <v>16</v>
      </c>
      <c r="C17" t="s">
        <v>14</v>
      </c>
      <c r="D17" t="s">
        <v>15</v>
      </c>
      <c r="E17" s="2"/>
      <c r="F17" s="2" t="str">
        <f>IF(E17="","",IF(C17="Dövlət/neft",IF(E17&lt;=2500,MAX(0,E17-IF(AND(D17="Bəli",E17&lt;=2500),200,0))*14%,350+(E17-2500)*25%),IF(E17&lt;=2500,MAX(0,E17-IF(AND(D17="Bəli",E17&lt;=2500),200,0))*3%,IF(E17&lt;=8000,75+(E17-2500)*10%,625+(E17-8000)*14%))))</f>
        <v/>
      </c>
      <c r="G17" s="2" t="str">
        <f>IF(E17="","",IF(C17="Dövlət/neft",E17*3%,IF(E17&lt;=200,E17*3%,6+(E17-200)*10%)))</f>
        <v/>
      </c>
      <c r="H17" s="2" t="str">
        <f>IF(E17="","",IF(C17="Dövlət/neft",MIN(E17,8000)*2%+MAX(0,E17-8000)*0.5%,MIN(E17,2500)*2%+MAX(0,E17-2500)*0.5%))</f>
        <v/>
      </c>
      <c r="I17" s="2" t="str">
        <f>IF(E17="","",E17*0.5%)</f>
        <v/>
      </c>
      <c r="J17" s="2" t="str">
        <f>IF(E17="","",E17-SUM(F17:I17))</f>
        <v/>
      </c>
      <c r="K17" s="2" t="str">
        <f>IF(E17="","",IF(C17="Dövlət/neft",E17*22%,IF(E17&lt;=200,E17*22%,IF(E17&lt;=8000,44+(E17-200)*15%,1214+(E17-8000)*11%))))</f>
        <v/>
      </c>
      <c r="L17" s="2" t="str">
        <f>H17</f>
        <v/>
      </c>
      <c r="M17" s="2" t="str">
        <f>IF(E17="","",E17*0.5%)</f>
        <v/>
      </c>
      <c r="N17" s="2" t="str">
        <f>IF(E17="","",E17+SUM(K17:M17))</f>
        <v/>
      </c>
    </row>
    <row r="18" spans="1:14">
      <c r="A18">
        <v>17</v>
      </c>
      <c r="C18" t="s">
        <v>14</v>
      </c>
      <c r="D18" t="s">
        <v>15</v>
      </c>
      <c r="E18" s="2"/>
      <c r="F18" s="2" t="str">
        <f>IF(E18="","",IF(C18="Dövlət/neft",IF(E18&lt;=2500,MAX(0,E18-IF(AND(D18="Bəli",E18&lt;=2500),200,0))*14%,350+(E18-2500)*25%),IF(E18&lt;=2500,MAX(0,E18-IF(AND(D18="Bəli",E18&lt;=2500),200,0))*3%,IF(E18&lt;=8000,75+(E18-2500)*10%,625+(E18-8000)*14%))))</f>
        <v/>
      </c>
      <c r="G18" s="2" t="str">
        <f>IF(E18="","",IF(C18="Dövlət/neft",E18*3%,IF(E18&lt;=200,E18*3%,6+(E18-200)*10%)))</f>
        <v/>
      </c>
      <c r="H18" s="2" t="str">
        <f>IF(E18="","",IF(C18="Dövlət/neft",MIN(E18,8000)*2%+MAX(0,E18-8000)*0.5%,MIN(E18,2500)*2%+MAX(0,E18-2500)*0.5%))</f>
        <v/>
      </c>
      <c r="I18" s="2" t="str">
        <f>IF(E18="","",E18*0.5%)</f>
        <v/>
      </c>
      <c r="J18" s="2" t="str">
        <f>IF(E18="","",E18-SUM(F18:I18))</f>
        <v/>
      </c>
      <c r="K18" s="2" t="str">
        <f>IF(E18="","",IF(C18="Dövlət/neft",E18*22%,IF(E18&lt;=200,E18*22%,IF(E18&lt;=8000,44+(E18-200)*15%,1214+(E18-8000)*11%))))</f>
        <v/>
      </c>
      <c r="L18" s="2" t="str">
        <f>H18</f>
        <v/>
      </c>
      <c r="M18" s="2" t="str">
        <f>IF(E18="","",E18*0.5%)</f>
        <v/>
      </c>
      <c r="N18" s="2" t="str">
        <f>IF(E18="","",E18+SUM(K18:M18))</f>
        <v/>
      </c>
    </row>
    <row r="19" spans="1:14">
      <c r="A19">
        <v>18</v>
      </c>
      <c r="C19" t="s">
        <v>14</v>
      </c>
      <c r="D19" t="s">
        <v>15</v>
      </c>
      <c r="E19" s="2"/>
      <c r="F19" s="2" t="str">
        <f>IF(E19="","",IF(C19="Dövlət/neft",IF(E19&lt;=2500,MAX(0,E19-IF(AND(D19="Bəli",E19&lt;=2500),200,0))*14%,350+(E19-2500)*25%),IF(E19&lt;=2500,MAX(0,E19-IF(AND(D19="Bəli",E19&lt;=2500),200,0))*3%,IF(E19&lt;=8000,75+(E19-2500)*10%,625+(E19-8000)*14%))))</f>
        <v/>
      </c>
      <c r="G19" s="2" t="str">
        <f>IF(E19="","",IF(C19="Dövlət/neft",E19*3%,IF(E19&lt;=200,E19*3%,6+(E19-200)*10%)))</f>
        <v/>
      </c>
      <c r="H19" s="2" t="str">
        <f>IF(E19="","",IF(C19="Dövlət/neft",MIN(E19,8000)*2%+MAX(0,E19-8000)*0.5%,MIN(E19,2500)*2%+MAX(0,E19-2500)*0.5%))</f>
        <v/>
      </c>
      <c r="I19" s="2" t="str">
        <f>IF(E19="","",E19*0.5%)</f>
        <v/>
      </c>
      <c r="J19" s="2" t="str">
        <f>IF(E19="","",E19-SUM(F19:I19))</f>
        <v/>
      </c>
      <c r="K19" s="2" t="str">
        <f>IF(E19="","",IF(C19="Dövlət/neft",E19*22%,IF(E19&lt;=200,E19*22%,IF(E19&lt;=8000,44+(E19-200)*15%,1214+(E19-8000)*11%))))</f>
        <v/>
      </c>
      <c r="L19" s="2" t="str">
        <f>H19</f>
        <v/>
      </c>
      <c r="M19" s="2" t="str">
        <f>IF(E19="","",E19*0.5%)</f>
        <v/>
      </c>
      <c r="N19" s="2" t="str">
        <f>IF(E19="","",E19+SUM(K19:M19))</f>
        <v/>
      </c>
    </row>
    <row r="20" spans="1:14">
      <c r="A20">
        <v>19</v>
      </c>
      <c r="C20" t="s">
        <v>14</v>
      </c>
      <c r="D20" t="s">
        <v>15</v>
      </c>
      <c r="E20" s="2"/>
      <c r="F20" s="2" t="str">
        <f>IF(E20="","",IF(C20="Dövlət/neft",IF(E20&lt;=2500,MAX(0,E20-IF(AND(D20="Bəli",E20&lt;=2500),200,0))*14%,350+(E20-2500)*25%),IF(E20&lt;=2500,MAX(0,E20-IF(AND(D20="Bəli",E20&lt;=2500),200,0))*3%,IF(E20&lt;=8000,75+(E20-2500)*10%,625+(E20-8000)*14%))))</f>
        <v/>
      </c>
      <c r="G20" s="2" t="str">
        <f>IF(E20="","",IF(C20="Dövlət/neft",E20*3%,IF(E20&lt;=200,E20*3%,6+(E20-200)*10%)))</f>
        <v/>
      </c>
      <c r="H20" s="2" t="str">
        <f>IF(E20="","",IF(C20="Dövlət/neft",MIN(E20,8000)*2%+MAX(0,E20-8000)*0.5%,MIN(E20,2500)*2%+MAX(0,E20-2500)*0.5%))</f>
        <v/>
      </c>
      <c r="I20" s="2" t="str">
        <f>IF(E20="","",E20*0.5%)</f>
        <v/>
      </c>
      <c r="J20" s="2" t="str">
        <f>IF(E20="","",E20-SUM(F20:I20))</f>
        <v/>
      </c>
      <c r="K20" s="2" t="str">
        <f>IF(E20="","",IF(C20="Dövlət/neft",E20*22%,IF(E20&lt;=200,E20*22%,IF(E20&lt;=8000,44+(E20-200)*15%,1214+(E20-8000)*11%))))</f>
        <v/>
      </c>
      <c r="L20" s="2" t="str">
        <f>H20</f>
        <v/>
      </c>
      <c r="M20" s="2" t="str">
        <f>IF(E20="","",E20*0.5%)</f>
        <v/>
      </c>
      <c r="N20" s="2" t="str">
        <f>IF(E20="","",E20+SUM(K20:M20))</f>
        <v/>
      </c>
    </row>
    <row r="21" spans="1:14">
      <c r="A21">
        <v>20</v>
      </c>
      <c r="C21" t="s">
        <v>14</v>
      </c>
      <c r="D21" t="s">
        <v>15</v>
      </c>
      <c r="E21" s="2"/>
      <c r="F21" s="2" t="str">
        <f>IF(E21="","",IF(C21="Dövlət/neft",IF(E21&lt;=2500,MAX(0,E21-IF(AND(D21="Bəli",E21&lt;=2500),200,0))*14%,350+(E21-2500)*25%),IF(E21&lt;=2500,MAX(0,E21-IF(AND(D21="Bəli",E21&lt;=2500),200,0))*3%,IF(E21&lt;=8000,75+(E21-2500)*10%,625+(E21-8000)*14%))))</f>
        <v/>
      </c>
      <c r="G21" s="2" t="str">
        <f>IF(E21="","",IF(C21="Dövlət/neft",E21*3%,IF(E21&lt;=200,E21*3%,6+(E21-200)*10%)))</f>
        <v/>
      </c>
      <c r="H21" s="2" t="str">
        <f>IF(E21="","",IF(C21="Dövlət/neft",MIN(E21,8000)*2%+MAX(0,E21-8000)*0.5%,MIN(E21,2500)*2%+MAX(0,E21-2500)*0.5%))</f>
        <v/>
      </c>
      <c r="I21" s="2" t="str">
        <f>IF(E21="","",E21*0.5%)</f>
        <v/>
      </c>
      <c r="J21" s="2" t="str">
        <f>IF(E21="","",E21-SUM(F21:I21))</f>
        <v/>
      </c>
      <c r="K21" s="2" t="str">
        <f>IF(E21="","",IF(C21="Dövlət/neft",E21*22%,IF(E21&lt;=200,E21*22%,IF(E21&lt;=8000,44+(E21-200)*15%,1214+(E21-8000)*11%))))</f>
        <v/>
      </c>
      <c r="L21" s="2" t="str">
        <f>H21</f>
        <v/>
      </c>
      <c r="M21" s="2" t="str">
        <f>IF(E21="","",E21*0.5%)</f>
        <v/>
      </c>
      <c r="N21" s="2" t="str">
        <f>IF(E21="","",E21+SUM(K21:M21))</f>
        <v/>
      </c>
    </row>
    <row r="22" spans="1:14">
      <c r="A22">
        <v>21</v>
      </c>
      <c r="C22" t="s">
        <v>14</v>
      </c>
      <c r="D22" t="s">
        <v>15</v>
      </c>
      <c r="E22" s="2"/>
      <c r="F22" s="2" t="str">
        <f>IF(E22="","",IF(C22="Dövlət/neft",IF(E22&lt;=2500,MAX(0,E22-IF(AND(D22="Bəli",E22&lt;=2500),200,0))*14%,350+(E22-2500)*25%),IF(E22&lt;=2500,MAX(0,E22-IF(AND(D22="Bəli",E22&lt;=2500),200,0))*3%,IF(E22&lt;=8000,75+(E22-2500)*10%,625+(E22-8000)*14%))))</f>
        <v/>
      </c>
      <c r="G22" s="2" t="str">
        <f>IF(E22="","",IF(C22="Dövlət/neft",E22*3%,IF(E22&lt;=200,E22*3%,6+(E22-200)*10%)))</f>
        <v/>
      </c>
      <c r="H22" s="2" t="str">
        <f>IF(E22="","",IF(C22="Dövlət/neft",MIN(E22,8000)*2%+MAX(0,E22-8000)*0.5%,MIN(E22,2500)*2%+MAX(0,E22-2500)*0.5%))</f>
        <v/>
      </c>
      <c r="I22" s="2" t="str">
        <f>IF(E22="","",E22*0.5%)</f>
        <v/>
      </c>
      <c r="J22" s="2" t="str">
        <f>IF(E22="","",E22-SUM(F22:I22))</f>
        <v/>
      </c>
      <c r="K22" s="2" t="str">
        <f>IF(E22="","",IF(C22="Dövlət/neft",E22*22%,IF(E22&lt;=200,E22*22%,IF(E22&lt;=8000,44+(E22-200)*15%,1214+(E22-8000)*11%))))</f>
        <v/>
      </c>
      <c r="L22" s="2" t="str">
        <f>H22</f>
        <v/>
      </c>
      <c r="M22" s="2" t="str">
        <f>IF(E22="","",E22*0.5%)</f>
        <v/>
      </c>
      <c r="N22" s="2" t="str">
        <f>IF(E22="","",E22+SUM(K22:M22))</f>
        <v/>
      </c>
    </row>
    <row r="23" spans="1:14">
      <c r="A23">
        <v>22</v>
      </c>
      <c r="C23" t="s">
        <v>14</v>
      </c>
      <c r="D23" t="s">
        <v>15</v>
      </c>
      <c r="E23" s="2"/>
      <c r="F23" s="2" t="str">
        <f>IF(E23="","",IF(C23="Dövlət/neft",IF(E23&lt;=2500,MAX(0,E23-IF(AND(D23="Bəli",E23&lt;=2500),200,0))*14%,350+(E23-2500)*25%),IF(E23&lt;=2500,MAX(0,E23-IF(AND(D23="Bəli",E23&lt;=2500),200,0))*3%,IF(E23&lt;=8000,75+(E23-2500)*10%,625+(E23-8000)*14%))))</f>
        <v/>
      </c>
      <c r="G23" s="2" t="str">
        <f>IF(E23="","",IF(C23="Dövlət/neft",E23*3%,IF(E23&lt;=200,E23*3%,6+(E23-200)*10%)))</f>
        <v/>
      </c>
      <c r="H23" s="2" t="str">
        <f>IF(E23="","",IF(C23="Dövlət/neft",MIN(E23,8000)*2%+MAX(0,E23-8000)*0.5%,MIN(E23,2500)*2%+MAX(0,E23-2500)*0.5%))</f>
        <v/>
      </c>
      <c r="I23" s="2" t="str">
        <f>IF(E23="","",E23*0.5%)</f>
        <v/>
      </c>
      <c r="J23" s="2" t="str">
        <f>IF(E23="","",E23-SUM(F23:I23))</f>
        <v/>
      </c>
      <c r="K23" s="2" t="str">
        <f>IF(E23="","",IF(C23="Dövlət/neft",E23*22%,IF(E23&lt;=200,E23*22%,IF(E23&lt;=8000,44+(E23-200)*15%,1214+(E23-8000)*11%))))</f>
        <v/>
      </c>
      <c r="L23" s="2" t="str">
        <f>H23</f>
        <v/>
      </c>
      <c r="M23" s="2" t="str">
        <f>IF(E23="","",E23*0.5%)</f>
        <v/>
      </c>
      <c r="N23" s="2" t="str">
        <f>IF(E23="","",E23+SUM(K23:M23))</f>
        <v/>
      </c>
    </row>
    <row r="24" spans="1:14">
      <c r="A24">
        <v>23</v>
      </c>
      <c r="C24" t="s">
        <v>14</v>
      </c>
      <c r="D24" t="s">
        <v>15</v>
      </c>
      <c r="E24" s="2"/>
      <c r="F24" s="2" t="str">
        <f>IF(E24="","",IF(C24="Dövlət/neft",IF(E24&lt;=2500,MAX(0,E24-IF(AND(D24="Bəli",E24&lt;=2500),200,0))*14%,350+(E24-2500)*25%),IF(E24&lt;=2500,MAX(0,E24-IF(AND(D24="Bəli",E24&lt;=2500),200,0))*3%,IF(E24&lt;=8000,75+(E24-2500)*10%,625+(E24-8000)*14%))))</f>
        <v/>
      </c>
      <c r="G24" s="2" t="str">
        <f>IF(E24="","",IF(C24="Dövlət/neft",E24*3%,IF(E24&lt;=200,E24*3%,6+(E24-200)*10%)))</f>
        <v/>
      </c>
      <c r="H24" s="2" t="str">
        <f>IF(E24="","",IF(C24="Dövlət/neft",MIN(E24,8000)*2%+MAX(0,E24-8000)*0.5%,MIN(E24,2500)*2%+MAX(0,E24-2500)*0.5%))</f>
        <v/>
      </c>
      <c r="I24" s="2" t="str">
        <f>IF(E24="","",E24*0.5%)</f>
        <v/>
      </c>
      <c r="J24" s="2" t="str">
        <f>IF(E24="","",E24-SUM(F24:I24))</f>
        <v/>
      </c>
      <c r="K24" s="2" t="str">
        <f>IF(E24="","",IF(C24="Dövlət/neft",E24*22%,IF(E24&lt;=200,E24*22%,IF(E24&lt;=8000,44+(E24-200)*15%,1214+(E24-8000)*11%))))</f>
        <v/>
      </c>
      <c r="L24" s="2" t="str">
        <f>H24</f>
        <v/>
      </c>
      <c r="M24" s="2" t="str">
        <f>IF(E24="","",E24*0.5%)</f>
        <v/>
      </c>
      <c r="N24" s="2" t="str">
        <f>IF(E24="","",E24+SUM(K24:M24))</f>
        <v/>
      </c>
    </row>
    <row r="25" spans="1:14">
      <c r="A25">
        <v>24</v>
      </c>
      <c r="C25" t="s">
        <v>14</v>
      </c>
      <c r="D25" t="s">
        <v>15</v>
      </c>
      <c r="E25" s="2"/>
      <c r="F25" s="2" t="str">
        <f>IF(E25="","",IF(C25="Dövlət/neft",IF(E25&lt;=2500,MAX(0,E25-IF(AND(D25="Bəli",E25&lt;=2500),200,0))*14%,350+(E25-2500)*25%),IF(E25&lt;=2500,MAX(0,E25-IF(AND(D25="Bəli",E25&lt;=2500),200,0))*3%,IF(E25&lt;=8000,75+(E25-2500)*10%,625+(E25-8000)*14%))))</f>
        <v/>
      </c>
      <c r="G25" s="2" t="str">
        <f>IF(E25="","",IF(C25="Dövlət/neft",E25*3%,IF(E25&lt;=200,E25*3%,6+(E25-200)*10%)))</f>
        <v/>
      </c>
      <c r="H25" s="2" t="str">
        <f>IF(E25="","",IF(C25="Dövlət/neft",MIN(E25,8000)*2%+MAX(0,E25-8000)*0.5%,MIN(E25,2500)*2%+MAX(0,E25-2500)*0.5%))</f>
        <v/>
      </c>
      <c r="I25" s="2" t="str">
        <f>IF(E25="","",E25*0.5%)</f>
        <v/>
      </c>
      <c r="J25" s="2" t="str">
        <f>IF(E25="","",E25-SUM(F25:I25))</f>
        <v/>
      </c>
      <c r="K25" s="2" t="str">
        <f>IF(E25="","",IF(C25="Dövlət/neft",E25*22%,IF(E25&lt;=200,E25*22%,IF(E25&lt;=8000,44+(E25-200)*15%,1214+(E25-8000)*11%))))</f>
        <v/>
      </c>
      <c r="L25" s="2" t="str">
        <f>H25</f>
        <v/>
      </c>
      <c r="M25" s="2" t="str">
        <f>IF(E25="","",E25*0.5%)</f>
        <v/>
      </c>
      <c r="N25" s="2" t="str">
        <f>IF(E25="","",E25+SUM(K25:M25))</f>
        <v/>
      </c>
    </row>
    <row r="26" spans="1:14">
      <c r="A26">
        <v>25</v>
      </c>
      <c r="C26" t="s">
        <v>14</v>
      </c>
      <c r="D26" t="s">
        <v>15</v>
      </c>
      <c r="E26" s="2"/>
      <c r="F26" s="2" t="str">
        <f>IF(E26="","",IF(C26="Dövlət/neft",IF(E26&lt;=2500,MAX(0,E26-IF(AND(D26="Bəli",E26&lt;=2500),200,0))*14%,350+(E26-2500)*25%),IF(E26&lt;=2500,MAX(0,E26-IF(AND(D26="Bəli",E26&lt;=2500),200,0))*3%,IF(E26&lt;=8000,75+(E26-2500)*10%,625+(E26-8000)*14%))))</f>
        <v/>
      </c>
      <c r="G26" s="2" t="str">
        <f>IF(E26="","",IF(C26="Dövlət/neft",E26*3%,IF(E26&lt;=200,E26*3%,6+(E26-200)*10%)))</f>
        <v/>
      </c>
      <c r="H26" s="2" t="str">
        <f>IF(E26="","",IF(C26="Dövlət/neft",MIN(E26,8000)*2%+MAX(0,E26-8000)*0.5%,MIN(E26,2500)*2%+MAX(0,E26-2500)*0.5%))</f>
        <v/>
      </c>
      <c r="I26" s="2" t="str">
        <f>IF(E26="","",E26*0.5%)</f>
        <v/>
      </c>
      <c r="J26" s="2" t="str">
        <f>IF(E26="","",E26-SUM(F26:I26))</f>
        <v/>
      </c>
      <c r="K26" s="2" t="str">
        <f>IF(E26="","",IF(C26="Dövlət/neft",E26*22%,IF(E26&lt;=200,E26*22%,IF(E26&lt;=8000,44+(E26-200)*15%,1214+(E26-8000)*11%))))</f>
        <v/>
      </c>
      <c r="L26" s="2" t="str">
        <f>H26</f>
        <v/>
      </c>
      <c r="M26" s="2" t="str">
        <f>IF(E26="","",E26*0.5%)</f>
        <v/>
      </c>
      <c r="N26" s="2" t="str">
        <f>IF(E26="","",E26+SUM(K26:M26))</f>
        <v/>
      </c>
    </row>
    <row r="27" spans="1:14">
      <c r="A27">
        <v>26</v>
      </c>
      <c r="C27" t="s">
        <v>14</v>
      </c>
      <c r="D27" t="s">
        <v>15</v>
      </c>
      <c r="E27" s="2"/>
      <c r="F27" s="2" t="str">
        <f>IF(E27="","",IF(C27="Dövlət/neft",IF(E27&lt;=2500,MAX(0,E27-IF(AND(D27="Bəli",E27&lt;=2500),200,0))*14%,350+(E27-2500)*25%),IF(E27&lt;=2500,MAX(0,E27-IF(AND(D27="Bəli",E27&lt;=2500),200,0))*3%,IF(E27&lt;=8000,75+(E27-2500)*10%,625+(E27-8000)*14%))))</f>
        <v/>
      </c>
      <c r="G27" s="2" t="str">
        <f>IF(E27="","",IF(C27="Dövlət/neft",E27*3%,IF(E27&lt;=200,E27*3%,6+(E27-200)*10%)))</f>
        <v/>
      </c>
      <c r="H27" s="2" t="str">
        <f>IF(E27="","",IF(C27="Dövlət/neft",MIN(E27,8000)*2%+MAX(0,E27-8000)*0.5%,MIN(E27,2500)*2%+MAX(0,E27-2500)*0.5%))</f>
        <v/>
      </c>
      <c r="I27" s="2" t="str">
        <f>IF(E27="","",E27*0.5%)</f>
        <v/>
      </c>
      <c r="J27" s="2" t="str">
        <f>IF(E27="","",E27-SUM(F27:I27))</f>
        <v/>
      </c>
      <c r="K27" s="2" t="str">
        <f>IF(E27="","",IF(C27="Dövlət/neft",E27*22%,IF(E27&lt;=200,E27*22%,IF(E27&lt;=8000,44+(E27-200)*15%,1214+(E27-8000)*11%))))</f>
        <v/>
      </c>
      <c r="L27" s="2" t="str">
        <f>H27</f>
        <v/>
      </c>
      <c r="M27" s="2" t="str">
        <f>IF(E27="","",E27*0.5%)</f>
        <v/>
      </c>
      <c r="N27" s="2" t="str">
        <f>IF(E27="","",E27+SUM(K27:M27))</f>
        <v/>
      </c>
    </row>
    <row r="28" spans="1:14">
      <c r="A28">
        <v>27</v>
      </c>
      <c r="C28" t="s">
        <v>14</v>
      </c>
      <c r="D28" t="s">
        <v>15</v>
      </c>
      <c r="E28" s="2"/>
      <c r="F28" s="2" t="str">
        <f>IF(E28="","",IF(C28="Dövlət/neft",IF(E28&lt;=2500,MAX(0,E28-IF(AND(D28="Bəli",E28&lt;=2500),200,0))*14%,350+(E28-2500)*25%),IF(E28&lt;=2500,MAX(0,E28-IF(AND(D28="Bəli",E28&lt;=2500),200,0))*3%,IF(E28&lt;=8000,75+(E28-2500)*10%,625+(E28-8000)*14%))))</f>
        <v/>
      </c>
      <c r="G28" s="2" t="str">
        <f>IF(E28="","",IF(C28="Dövlət/neft",E28*3%,IF(E28&lt;=200,E28*3%,6+(E28-200)*10%)))</f>
        <v/>
      </c>
      <c r="H28" s="2" t="str">
        <f>IF(E28="","",IF(C28="Dövlət/neft",MIN(E28,8000)*2%+MAX(0,E28-8000)*0.5%,MIN(E28,2500)*2%+MAX(0,E28-2500)*0.5%))</f>
        <v/>
      </c>
      <c r="I28" s="2" t="str">
        <f>IF(E28="","",E28*0.5%)</f>
        <v/>
      </c>
      <c r="J28" s="2" t="str">
        <f>IF(E28="","",E28-SUM(F28:I28))</f>
        <v/>
      </c>
      <c r="K28" s="2" t="str">
        <f>IF(E28="","",IF(C28="Dövlət/neft",E28*22%,IF(E28&lt;=200,E28*22%,IF(E28&lt;=8000,44+(E28-200)*15%,1214+(E28-8000)*11%))))</f>
        <v/>
      </c>
      <c r="L28" s="2" t="str">
        <f>H28</f>
        <v/>
      </c>
      <c r="M28" s="2" t="str">
        <f>IF(E28="","",E28*0.5%)</f>
        <v/>
      </c>
      <c r="N28" s="2" t="str">
        <f>IF(E28="","",E28+SUM(K28:M28))</f>
        <v/>
      </c>
    </row>
    <row r="29" spans="1:14">
      <c r="A29">
        <v>28</v>
      </c>
      <c r="C29" t="s">
        <v>14</v>
      </c>
      <c r="D29" t="s">
        <v>15</v>
      </c>
      <c r="E29" s="2"/>
      <c r="F29" s="2" t="str">
        <f>IF(E29="","",IF(C29="Dövlət/neft",IF(E29&lt;=2500,MAX(0,E29-IF(AND(D29="Bəli",E29&lt;=2500),200,0))*14%,350+(E29-2500)*25%),IF(E29&lt;=2500,MAX(0,E29-IF(AND(D29="Bəli",E29&lt;=2500),200,0))*3%,IF(E29&lt;=8000,75+(E29-2500)*10%,625+(E29-8000)*14%))))</f>
        <v/>
      </c>
      <c r="G29" s="2" t="str">
        <f>IF(E29="","",IF(C29="Dövlət/neft",E29*3%,IF(E29&lt;=200,E29*3%,6+(E29-200)*10%)))</f>
        <v/>
      </c>
      <c r="H29" s="2" t="str">
        <f>IF(E29="","",IF(C29="Dövlət/neft",MIN(E29,8000)*2%+MAX(0,E29-8000)*0.5%,MIN(E29,2500)*2%+MAX(0,E29-2500)*0.5%))</f>
        <v/>
      </c>
      <c r="I29" s="2" t="str">
        <f>IF(E29="","",E29*0.5%)</f>
        <v/>
      </c>
      <c r="J29" s="2" t="str">
        <f>IF(E29="","",E29-SUM(F29:I29))</f>
        <v/>
      </c>
      <c r="K29" s="2" t="str">
        <f>IF(E29="","",IF(C29="Dövlət/neft",E29*22%,IF(E29&lt;=200,E29*22%,IF(E29&lt;=8000,44+(E29-200)*15%,1214+(E29-8000)*11%))))</f>
        <v/>
      </c>
      <c r="L29" s="2" t="str">
        <f>H29</f>
        <v/>
      </c>
      <c r="M29" s="2" t="str">
        <f>IF(E29="","",E29*0.5%)</f>
        <v/>
      </c>
      <c r="N29" s="2" t="str">
        <f>IF(E29="","",E29+SUM(K29:M29))</f>
        <v/>
      </c>
    </row>
    <row r="30" spans="1:14">
      <c r="A30">
        <v>29</v>
      </c>
      <c r="C30" t="s">
        <v>14</v>
      </c>
      <c r="D30" t="s">
        <v>15</v>
      </c>
      <c r="E30" s="2"/>
      <c r="F30" s="2" t="str">
        <f>IF(E30="","",IF(C30="Dövlət/neft",IF(E30&lt;=2500,MAX(0,E30-IF(AND(D30="Bəli",E30&lt;=2500),200,0))*14%,350+(E30-2500)*25%),IF(E30&lt;=2500,MAX(0,E30-IF(AND(D30="Bəli",E30&lt;=2500),200,0))*3%,IF(E30&lt;=8000,75+(E30-2500)*10%,625+(E30-8000)*14%))))</f>
        <v/>
      </c>
      <c r="G30" s="2" t="str">
        <f>IF(E30="","",IF(C30="Dövlət/neft",E30*3%,IF(E30&lt;=200,E30*3%,6+(E30-200)*10%)))</f>
        <v/>
      </c>
      <c r="H30" s="2" t="str">
        <f>IF(E30="","",IF(C30="Dövlət/neft",MIN(E30,8000)*2%+MAX(0,E30-8000)*0.5%,MIN(E30,2500)*2%+MAX(0,E30-2500)*0.5%))</f>
        <v/>
      </c>
      <c r="I30" s="2" t="str">
        <f>IF(E30="","",E30*0.5%)</f>
        <v/>
      </c>
      <c r="J30" s="2" t="str">
        <f>IF(E30="","",E30-SUM(F30:I30))</f>
        <v/>
      </c>
      <c r="K30" s="2" t="str">
        <f>IF(E30="","",IF(C30="Dövlət/neft",E30*22%,IF(E30&lt;=200,E30*22%,IF(E30&lt;=8000,44+(E30-200)*15%,1214+(E30-8000)*11%))))</f>
        <v/>
      </c>
      <c r="L30" s="2" t="str">
        <f>H30</f>
        <v/>
      </c>
      <c r="M30" s="2" t="str">
        <f>IF(E30="","",E30*0.5%)</f>
        <v/>
      </c>
      <c r="N30" s="2" t="str">
        <f>IF(E30="","",E30+SUM(K30:M30))</f>
        <v/>
      </c>
    </row>
    <row r="31" spans="1:14">
      <c r="A31">
        <v>30</v>
      </c>
      <c r="C31" t="s">
        <v>14</v>
      </c>
      <c r="D31" t="s">
        <v>15</v>
      </c>
      <c r="E31" s="2"/>
      <c r="F31" s="2" t="str">
        <f>IF(E31="","",IF(C31="Dövlət/neft",IF(E31&lt;=2500,MAX(0,E31-IF(AND(D31="Bəli",E31&lt;=2500),200,0))*14%,350+(E31-2500)*25%),IF(E31&lt;=2500,MAX(0,E31-IF(AND(D31="Bəli",E31&lt;=2500),200,0))*3%,IF(E31&lt;=8000,75+(E31-2500)*10%,625+(E31-8000)*14%))))</f>
        <v/>
      </c>
      <c r="G31" s="2" t="str">
        <f>IF(E31="","",IF(C31="Dövlət/neft",E31*3%,IF(E31&lt;=200,E31*3%,6+(E31-200)*10%)))</f>
        <v/>
      </c>
      <c r="H31" s="2" t="str">
        <f>IF(E31="","",IF(C31="Dövlət/neft",MIN(E31,8000)*2%+MAX(0,E31-8000)*0.5%,MIN(E31,2500)*2%+MAX(0,E31-2500)*0.5%))</f>
        <v/>
      </c>
      <c r="I31" s="2" t="str">
        <f>IF(E31="","",E31*0.5%)</f>
        <v/>
      </c>
      <c r="J31" s="2" t="str">
        <f>IF(E31="","",E31-SUM(F31:I31))</f>
        <v/>
      </c>
      <c r="K31" s="2" t="str">
        <f>IF(E31="","",IF(C31="Dövlət/neft",E31*22%,IF(E31&lt;=200,E31*22%,IF(E31&lt;=8000,44+(E31-200)*15%,1214+(E31-8000)*11%))))</f>
        <v/>
      </c>
      <c r="L31" s="2" t="str">
        <f>H31</f>
        <v/>
      </c>
      <c r="M31" s="2" t="str">
        <f>IF(E31="","",E31*0.5%)</f>
        <v/>
      </c>
      <c r="N31" s="2" t="str">
        <f>IF(E31="","",E31+SUM(K31:M31))</f>
        <v/>
      </c>
    </row>
    <row r="32" spans="1:14">
      <c r="A32">
        <v>31</v>
      </c>
      <c r="C32" t="s">
        <v>14</v>
      </c>
      <c r="D32" t="s">
        <v>15</v>
      </c>
      <c r="E32" s="2"/>
      <c r="F32" s="2" t="str">
        <f>IF(E32="","",IF(C32="Dövlət/neft",IF(E32&lt;=2500,MAX(0,E32-IF(AND(D32="Bəli",E32&lt;=2500),200,0))*14%,350+(E32-2500)*25%),IF(E32&lt;=2500,MAX(0,E32-IF(AND(D32="Bəli",E32&lt;=2500),200,0))*3%,IF(E32&lt;=8000,75+(E32-2500)*10%,625+(E32-8000)*14%))))</f>
        <v/>
      </c>
      <c r="G32" s="2" t="str">
        <f>IF(E32="","",IF(C32="Dövlət/neft",E32*3%,IF(E32&lt;=200,E32*3%,6+(E32-200)*10%)))</f>
        <v/>
      </c>
      <c r="H32" s="2" t="str">
        <f>IF(E32="","",IF(C32="Dövlət/neft",MIN(E32,8000)*2%+MAX(0,E32-8000)*0.5%,MIN(E32,2500)*2%+MAX(0,E32-2500)*0.5%))</f>
        <v/>
      </c>
      <c r="I32" s="2" t="str">
        <f>IF(E32="","",E32*0.5%)</f>
        <v/>
      </c>
      <c r="J32" s="2" t="str">
        <f>IF(E32="","",E32-SUM(F32:I32))</f>
        <v/>
      </c>
      <c r="K32" s="2" t="str">
        <f>IF(E32="","",IF(C32="Dövlət/neft",E32*22%,IF(E32&lt;=200,E32*22%,IF(E32&lt;=8000,44+(E32-200)*15%,1214+(E32-8000)*11%))))</f>
        <v/>
      </c>
      <c r="L32" s="2" t="str">
        <f>H32</f>
        <v/>
      </c>
      <c r="M32" s="2" t="str">
        <f>IF(E32="","",E32*0.5%)</f>
        <v/>
      </c>
      <c r="N32" s="2" t="str">
        <f>IF(E32="","",E32+SUM(K32:M32))</f>
        <v/>
      </c>
    </row>
    <row r="33" spans="1:14">
      <c r="A33">
        <v>32</v>
      </c>
      <c r="C33" t="s">
        <v>14</v>
      </c>
      <c r="D33" t="s">
        <v>15</v>
      </c>
      <c r="E33" s="2"/>
      <c r="F33" s="2" t="str">
        <f>IF(E33="","",IF(C33="Dövlət/neft",IF(E33&lt;=2500,MAX(0,E33-IF(AND(D33="Bəli",E33&lt;=2500),200,0))*14%,350+(E33-2500)*25%),IF(E33&lt;=2500,MAX(0,E33-IF(AND(D33="Bəli",E33&lt;=2500),200,0))*3%,IF(E33&lt;=8000,75+(E33-2500)*10%,625+(E33-8000)*14%))))</f>
        <v/>
      </c>
      <c r="G33" s="2" t="str">
        <f>IF(E33="","",IF(C33="Dövlət/neft",E33*3%,IF(E33&lt;=200,E33*3%,6+(E33-200)*10%)))</f>
        <v/>
      </c>
      <c r="H33" s="2" t="str">
        <f>IF(E33="","",IF(C33="Dövlət/neft",MIN(E33,8000)*2%+MAX(0,E33-8000)*0.5%,MIN(E33,2500)*2%+MAX(0,E33-2500)*0.5%))</f>
        <v/>
      </c>
      <c r="I33" s="2" t="str">
        <f>IF(E33="","",E33*0.5%)</f>
        <v/>
      </c>
      <c r="J33" s="2" t="str">
        <f>IF(E33="","",E33-SUM(F33:I33))</f>
        <v/>
      </c>
      <c r="K33" s="2" t="str">
        <f>IF(E33="","",IF(C33="Dövlət/neft",E33*22%,IF(E33&lt;=200,E33*22%,IF(E33&lt;=8000,44+(E33-200)*15%,1214+(E33-8000)*11%))))</f>
        <v/>
      </c>
      <c r="L33" s="2" t="str">
        <f>H33</f>
        <v/>
      </c>
      <c r="M33" s="2" t="str">
        <f>IF(E33="","",E33*0.5%)</f>
        <v/>
      </c>
      <c r="N33" s="2" t="str">
        <f>IF(E33="","",E33+SUM(K33:M33))</f>
        <v/>
      </c>
    </row>
    <row r="34" spans="1:14">
      <c r="A34">
        <v>33</v>
      </c>
      <c r="C34" t="s">
        <v>14</v>
      </c>
      <c r="D34" t="s">
        <v>15</v>
      </c>
      <c r="E34" s="2"/>
      <c r="F34" s="2" t="str">
        <f>IF(E34="","",IF(C34="Dövlət/neft",IF(E34&lt;=2500,MAX(0,E34-IF(AND(D34="Bəli",E34&lt;=2500),200,0))*14%,350+(E34-2500)*25%),IF(E34&lt;=2500,MAX(0,E34-IF(AND(D34="Bəli",E34&lt;=2500),200,0))*3%,IF(E34&lt;=8000,75+(E34-2500)*10%,625+(E34-8000)*14%))))</f>
        <v/>
      </c>
      <c r="G34" s="2" t="str">
        <f>IF(E34="","",IF(C34="Dövlət/neft",E34*3%,IF(E34&lt;=200,E34*3%,6+(E34-200)*10%)))</f>
        <v/>
      </c>
      <c r="H34" s="2" t="str">
        <f>IF(E34="","",IF(C34="Dövlət/neft",MIN(E34,8000)*2%+MAX(0,E34-8000)*0.5%,MIN(E34,2500)*2%+MAX(0,E34-2500)*0.5%))</f>
        <v/>
      </c>
      <c r="I34" s="2" t="str">
        <f>IF(E34="","",E34*0.5%)</f>
        <v/>
      </c>
      <c r="J34" s="2" t="str">
        <f>IF(E34="","",E34-SUM(F34:I34))</f>
        <v/>
      </c>
      <c r="K34" s="2" t="str">
        <f>IF(E34="","",IF(C34="Dövlət/neft",E34*22%,IF(E34&lt;=200,E34*22%,IF(E34&lt;=8000,44+(E34-200)*15%,1214+(E34-8000)*11%))))</f>
        <v/>
      </c>
      <c r="L34" s="2" t="str">
        <f>H34</f>
        <v/>
      </c>
      <c r="M34" s="2" t="str">
        <f>IF(E34="","",E34*0.5%)</f>
        <v/>
      </c>
      <c r="N34" s="2" t="str">
        <f>IF(E34="","",E34+SUM(K34:M34))</f>
        <v/>
      </c>
    </row>
    <row r="35" spans="1:14">
      <c r="A35">
        <v>34</v>
      </c>
      <c r="C35" t="s">
        <v>14</v>
      </c>
      <c r="D35" t="s">
        <v>15</v>
      </c>
      <c r="E35" s="2"/>
      <c r="F35" s="2" t="str">
        <f>IF(E35="","",IF(C35="Dövlət/neft",IF(E35&lt;=2500,MAX(0,E35-IF(AND(D35="Bəli",E35&lt;=2500),200,0))*14%,350+(E35-2500)*25%),IF(E35&lt;=2500,MAX(0,E35-IF(AND(D35="Bəli",E35&lt;=2500),200,0))*3%,IF(E35&lt;=8000,75+(E35-2500)*10%,625+(E35-8000)*14%))))</f>
        <v/>
      </c>
      <c r="G35" s="2" t="str">
        <f>IF(E35="","",IF(C35="Dövlət/neft",E35*3%,IF(E35&lt;=200,E35*3%,6+(E35-200)*10%)))</f>
        <v/>
      </c>
      <c r="H35" s="2" t="str">
        <f>IF(E35="","",IF(C35="Dövlət/neft",MIN(E35,8000)*2%+MAX(0,E35-8000)*0.5%,MIN(E35,2500)*2%+MAX(0,E35-2500)*0.5%))</f>
        <v/>
      </c>
      <c r="I35" s="2" t="str">
        <f>IF(E35="","",E35*0.5%)</f>
        <v/>
      </c>
      <c r="J35" s="2" t="str">
        <f>IF(E35="","",E35-SUM(F35:I35))</f>
        <v/>
      </c>
      <c r="K35" s="2" t="str">
        <f>IF(E35="","",IF(C35="Dövlət/neft",E35*22%,IF(E35&lt;=200,E35*22%,IF(E35&lt;=8000,44+(E35-200)*15%,1214+(E35-8000)*11%))))</f>
        <v/>
      </c>
      <c r="L35" s="2" t="str">
        <f>H35</f>
        <v/>
      </c>
      <c r="M35" s="2" t="str">
        <f>IF(E35="","",E35*0.5%)</f>
        <v/>
      </c>
      <c r="N35" s="2" t="str">
        <f>IF(E35="","",E35+SUM(K35:M35))</f>
        <v/>
      </c>
    </row>
    <row r="36" spans="1:14">
      <c r="A36">
        <v>35</v>
      </c>
      <c r="C36" t="s">
        <v>14</v>
      </c>
      <c r="D36" t="s">
        <v>15</v>
      </c>
      <c r="E36" s="2"/>
      <c r="F36" s="2" t="str">
        <f>IF(E36="","",IF(C36="Dövlət/neft",IF(E36&lt;=2500,MAX(0,E36-IF(AND(D36="Bəli",E36&lt;=2500),200,0))*14%,350+(E36-2500)*25%),IF(E36&lt;=2500,MAX(0,E36-IF(AND(D36="Bəli",E36&lt;=2500),200,0))*3%,IF(E36&lt;=8000,75+(E36-2500)*10%,625+(E36-8000)*14%))))</f>
        <v/>
      </c>
      <c r="G36" s="2" t="str">
        <f>IF(E36="","",IF(C36="Dövlət/neft",E36*3%,IF(E36&lt;=200,E36*3%,6+(E36-200)*10%)))</f>
        <v/>
      </c>
      <c r="H36" s="2" t="str">
        <f>IF(E36="","",IF(C36="Dövlət/neft",MIN(E36,8000)*2%+MAX(0,E36-8000)*0.5%,MIN(E36,2500)*2%+MAX(0,E36-2500)*0.5%))</f>
        <v/>
      </c>
      <c r="I36" s="2" t="str">
        <f>IF(E36="","",E36*0.5%)</f>
        <v/>
      </c>
      <c r="J36" s="2" t="str">
        <f>IF(E36="","",E36-SUM(F36:I36))</f>
        <v/>
      </c>
      <c r="K36" s="2" t="str">
        <f>IF(E36="","",IF(C36="Dövlət/neft",E36*22%,IF(E36&lt;=200,E36*22%,IF(E36&lt;=8000,44+(E36-200)*15%,1214+(E36-8000)*11%))))</f>
        <v/>
      </c>
      <c r="L36" s="2" t="str">
        <f>H36</f>
        <v/>
      </c>
      <c r="M36" s="2" t="str">
        <f>IF(E36="","",E36*0.5%)</f>
        <v/>
      </c>
      <c r="N36" s="2" t="str">
        <f>IF(E36="","",E36+SUM(K36:M36))</f>
        <v/>
      </c>
    </row>
    <row r="37" spans="1:14">
      <c r="A37">
        <v>36</v>
      </c>
      <c r="C37" t="s">
        <v>14</v>
      </c>
      <c r="D37" t="s">
        <v>15</v>
      </c>
      <c r="E37" s="2"/>
      <c r="F37" s="2" t="str">
        <f>IF(E37="","",IF(C37="Dövlət/neft",IF(E37&lt;=2500,MAX(0,E37-IF(AND(D37="Bəli",E37&lt;=2500),200,0))*14%,350+(E37-2500)*25%),IF(E37&lt;=2500,MAX(0,E37-IF(AND(D37="Bəli",E37&lt;=2500),200,0))*3%,IF(E37&lt;=8000,75+(E37-2500)*10%,625+(E37-8000)*14%))))</f>
        <v/>
      </c>
      <c r="G37" s="2" t="str">
        <f>IF(E37="","",IF(C37="Dövlət/neft",E37*3%,IF(E37&lt;=200,E37*3%,6+(E37-200)*10%)))</f>
        <v/>
      </c>
      <c r="H37" s="2" t="str">
        <f>IF(E37="","",IF(C37="Dövlət/neft",MIN(E37,8000)*2%+MAX(0,E37-8000)*0.5%,MIN(E37,2500)*2%+MAX(0,E37-2500)*0.5%))</f>
        <v/>
      </c>
      <c r="I37" s="2" t="str">
        <f>IF(E37="","",E37*0.5%)</f>
        <v/>
      </c>
      <c r="J37" s="2" t="str">
        <f>IF(E37="","",E37-SUM(F37:I37))</f>
        <v/>
      </c>
      <c r="K37" s="2" t="str">
        <f>IF(E37="","",IF(C37="Dövlət/neft",E37*22%,IF(E37&lt;=200,E37*22%,IF(E37&lt;=8000,44+(E37-200)*15%,1214+(E37-8000)*11%))))</f>
        <v/>
      </c>
      <c r="L37" s="2" t="str">
        <f>H37</f>
        <v/>
      </c>
      <c r="M37" s="2" t="str">
        <f>IF(E37="","",E37*0.5%)</f>
        <v/>
      </c>
      <c r="N37" s="2" t="str">
        <f>IF(E37="","",E37+SUM(K37:M37))</f>
        <v/>
      </c>
    </row>
    <row r="38" spans="1:14">
      <c r="A38">
        <v>37</v>
      </c>
      <c r="C38" t="s">
        <v>14</v>
      </c>
      <c r="D38" t="s">
        <v>15</v>
      </c>
      <c r="E38" s="2"/>
      <c r="F38" s="2" t="str">
        <f>IF(E38="","",IF(C38="Dövlət/neft",IF(E38&lt;=2500,MAX(0,E38-IF(AND(D38="Bəli",E38&lt;=2500),200,0))*14%,350+(E38-2500)*25%),IF(E38&lt;=2500,MAX(0,E38-IF(AND(D38="Bəli",E38&lt;=2500),200,0))*3%,IF(E38&lt;=8000,75+(E38-2500)*10%,625+(E38-8000)*14%))))</f>
        <v/>
      </c>
      <c r="G38" s="2" t="str">
        <f>IF(E38="","",IF(C38="Dövlət/neft",E38*3%,IF(E38&lt;=200,E38*3%,6+(E38-200)*10%)))</f>
        <v/>
      </c>
      <c r="H38" s="2" t="str">
        <f>IF(E38="","",IF(C38="Dövlət/neft",MIN(E38,8000)*2%+MAX(0,E38-8000)*0.5%,MIN(E38,2500)*2%+MAX(0,E38-2500)*0.5%))</f>
        <v/>
      </c>
      <c r="I38" s="2" t="str">
        <f>IF(E38="","",E38*0.5%)</f>
        <v/>
      </c>
      <c r="J38" s="2" t="str">
        <f>IF(E38="","",E38-SUM(F38:I38))</f>
        <v/>
      </c>
      <c r="K38" s="2" t="str">
        <f>IF(E38="","",IF(C38="Dövlət/neft",E38*22%,IF(E38&lt;=200,E38*22%,IF(E38&lt;=8000,44+(E38-200)*15%,1214+(E38-8000)*11%))))</f>
        <v/>
      </c>
      <c r="L38" s="2" t="str">
        <f>H38</f>
        <v/>
      </c>
      <c r="M38" s="2" t="str">
        <f>IF(E38="","",E38*0.5%)</f>
        <v/>
      </c>
      <c r="N38" s="2" t="str">
        <f>IF(E38="","",E38+SUM(K38:M38))</f>
        <v/>
      </c>
    </row>
    <row r="39" spans="1:14">
      <c r="A39">
        <v>38</v>
      </c>
      <c r="C39" t="s">
        <v>14</v>
      </c>
      <c r="D39" t="s">
        <v>15</v>
      </c>
      <c r="E39" s="2"/>
      <c r="F39" s="2" t="str">
        <f>IF(E39="","",IF(C39="Dövlət/neft",IF(E39&lt;=2500,MAX(0,E39-IF(AND(D39="Bəli",E39&lt;=2500),200,0))*14%,350+(E39-2500)*25%),IF(E39&lt;=2500,MAX(0,E39-IF(AND(D39="Bəli",E39&lt;=2500),200,0))*3%,IF(E39&lt;=8000,75+(E39-2500)*10%,625+(E39-8000)*14%))))</f>
        <v/>
      </c>
      <c r="G39" s="2" t="str">
        <f>IF(E39="","",IF(C39="Dövlət/neft",E39*3%,IF(E39&lt;=200,E39*3%,6+(E39-200)*10%)))</f>
        <v/>
      </c>
      <c r="H39" s="2" t="str">
        <f>IF(E39="","",IF(C39="Dövlət/neft",MIN(E39,8000)*2%+MAX(0,E39-8000)*0.5%,MIN(E39,2500)*2%+MAX(0,E39-2500)*0.5%))</f>
        <v/>
      </c>
      <c r="I39" s="2" t="str">
        <f>IF(E39="","",E39*0.5%)</f>
        <v/>
      </c>
      <c r="J39" s="2" t="str">
        <f>IF(E39="","",E39-SUM(F39:I39))</f>
        <v/>
      </c>
      <c r="K39" s="2" t="str">
        <f>IF(E39="","",IF(C39="Dövlət/neft",E39*22%,IF(E39&lt;=200,E39*22%,IF(E39&lt;=8000,44+(E39-200)*15%,1214+(E39-8000)*11%))))</f>
        <v/>
      </c>
      <c r="L39" s="2" t="str">
        <f>H39</f>
        <v/>
      </c>
      <c r="M39" s="2" t="str">
        <f>IF(E39="","",E39*0.5%)</f>
        <v/>
      </c>
      <c r="N39" s="2" t="str">
        <f>IF(E39="","",E39+SUM(K39:M39))</f>
        <v/>
      </c>
    </row>
    <row r="40" spans="1:14">
      <c r="A40">
        <v>39</v>
      </c>
      <c r="C40" t="s">
        <v>14</v>
      </c>
      <c r="D40" t="s">
        <v>15</v>
      </c>
      <c r="E40" s="2"/>
      <c r="F40" s="2" t="str">
        <f>IF(E40="","",IF(C40="Dövlət/neft",IF(E40&lt;=2500,MAX(0,E40-IF(AND(D40="Bəli",E40&lt;=2500),200,0))*14%,350+(E40-2500)*25%),IF(E40&lt;=2500,MAX(0,E40-IF(AND(D40="Bəli",E40&lt;=2500),200,0))*3%,IF(E40&lt;=8000,75+(E40-2500)*10%,625+(E40-8000)*14%))))</f>
        <v/>
      </c>
      <c r="G40" s="2" t="str">
        <f>IF(E40="","",IF(C40="Dövlət/neft",E40*3%,IF(E40&lt;=200,E40*3%,6+(E40-200)*10%)))</f>
        <v/>
      </c>
      <c r="H40" s="2" t="str">
        <f>IF(E40="","",IF(C40="Dövlət/neft",MIN(E40,8000)*2%+MAX(0,E40-8000)*0.5%,MIN(E40,2500)*2%+MAX(0,E40-2500)*0.5%))</f>
        <v/>
      </c>
      <c r="I40" s="2" t="str">
        <f>IF(E40="","",E40*0.5%)</f>
        <v/>
      </c>
      <c r="J40" s="2" t="str">
        <f>IF(E40="","",E40-SUM(F40:I40))</f>
        <v/>
      </c>
      <c r="K40" s="2" t="str">
        <f>IF(E40="","",IF(C40="Dövlət/neft",E40*22%,IF(E40&lt;=200,E40*22%,IF(E40&lt;=8000,44+(E40-200)*15%,1214+(E40-8000)*11%))))</f>
        <v/>
      </c>
      <c r="L40" s="2" t="str">
        <f>H40</f>
        <v/>
      </c>
      <c r="M40" s="2" t="str">
        <f>IF(E40="","",E40*0.5%)</f>
        <v/>
      </c>
      <c r="N40" s="2" t="str">
        <f>IF(E40="","",E40+SUM(K40:M40))</f>
        <v/>
      </c>
    </row>
    <row r="41" spans="1:14">
      <c r="A41">
        <v>40</v>
      </c>
      <c r="C41" t="s">
        <v>14</v>
      </c>
      <c r="D41" t="s">
        <v>15</v>
      </c>
      <c r="E41" s="2"/>
      <c r="F41" s="2" t="str">
        <f>IF(E41="","",IF(C41="Dövlət/neft",IF(E41&lt;=2500,MAX(0,E41-IF(AND(D41="Bəli",E41&lt;=2500),200,0))*14%,350+(E41-2500)*25%),IF(E41&lt;=2500,MAX(0,E41-IF(AND(D41="Bəli",E41&lt;=2500),200,0))*3%,IF(E41&lt;=8000,75+(E41-2500)*10%,625+(E41-8000)*14%))))</f>
        <v/>
      </c>
      <c r="G41" s="2" t="str">
        <f>IF(E41="","",IF(C41="Dövlət/neft",E41*3%,IF(E41&lt;=200,E41*3%,6+(E41-200)*10%)))</f>
        <v/>
      </c>
      <c r="H41" s="2" t="str">
        <f>IF(E41="","",IF(C41="Dövlət/neft",MIN(E41,8000)*2%+MAX(0,E41-8000)*0.5%,MIN(E41,2500)*2%+MAX(0,E41-2500)*0.5%))</f>
        <v/>
      </c>
      <c r="I41" s="2" t="str">
        <f>IF(E41="","",E41*0.5%)</f>
        <v/>
      </c>
      <c r="J41" s="2" t="str">
        <f>IF(E41="","",E41-SUM(F41:I41))</f>
        <v/>
      </c>
      <c r="K41" s="2" t="str">
        <f>IF(E41="","",IF(C41="Dövlət/neft",E41*22%,IF(E41&lt;=200,E41*22%,IF(E41&lt;=8000,44+(E41-200)*15%,1214+(E41-8000)*11%))))</f>
        <v/>
      </c>
      <c r="L41" s="2" t="str">
        <f>H41</f>
        <v/>
      </c>
      <c r="M41" s="2" t="str">
        <f>IF(E41="","",E41*0.5%)</f>
        <v/>
      </c>
      <c r="N41" s="2" t="str">
        <f>IF(E41="","",E41+SUM(K41:M41))</f>
        <v/>
      </c>
    </row>
    <row r="42" spans="1:14">
      <c r="A42">
        <v>41</v>
      </c>
      <c r="C42" t="s">
        <v>14</v>
      </c>
      <c r="D42" t="s">
        <v>15</v>
      </c>
      <c r="E42" s="2"/>
      <c r="F42" s="2" t="str">
        <f>IF(E42="","",IF(C42="Dövlət/neft",IF(E42&lt;=2500,MAX(0,E42-IF(AND(D42="Bəli",E42&lt;=2500),200,0))*14%,350+(E42-2500)*25%),IF(E42&lt;=2500,MAX(0,E42-IF(AND(D42="Bəli",E42&lt;=2500),200,0))*3%,IF(E42&lt;=8000,75+(E42-2500)*10%,625+(E42-8000)*14%))))</f>
        <v/>
      </c>
      <c r="G42" s="2" t="str">
        <f>IF(E42="","",IF(C42="Dövlət/neft",E42*3%,IF(E42&lt;=200,E42*3%,6+(E42-200)*10%)))</f>
        <v/>
      </c>
      <c r="H42" s="2" t="str">
        <f>IF(E42="","",IF(C42="Dövlət/neft",MIN(E42,8000)*2%+MAX(0,E42-8000)*0.5%,MIN(E42,2500)*2%+MAX(0,E42-2500)*0.5%))</f>
        <v/>
      </c>
      <c r="I42" s="2" t="str">
        <f>IF(E42="","",E42*0.5%)</f>
        <v/>
      </c>
      <c r="J42" s="2" t="str">
        <f>IF(E42="","",E42-SUM(F42:I42))</f>
        <v/>
      </c>
      <c r="K42" s="2" t="str">
        <f>IF(E42="","",IF(C42="Dövlət/neft",E42*22%,IF(E42&lt;=200,E42*22%,IF(E42&lt;=8000,44+(E42-200)*15%,1214+(E42-8000)*11%))))</f>
        <v/>
      </c>
      <c r="L42" s="2" t="str">
        <f>H42</f>
        <v/>
      </c>
      <c r="M42" s="2" t="str">
        <f>IF(E42="","",E42*0.5%)</f>
        <v/>
      </c>
      <c r="N42" s="2" t="str">
        <f>IF(E42="","",E42+SUM(K42:M42))</f>
        <v/>
      </c>
    </row>
    <row r="43" spans="1:14">
      <c r="A43">
        <v>42</v>
      </c>
      <c r="C43" t="s">
        <v>14</v>
      </c>
      <c r="D43" t="s">
        <v>15</v>
      </c>
      <c r="E43" s="2"/>
      <c r="F43" s="2" t="str">
        <f>IF(E43="","",IF(C43="Dövlət/neft",IF(E43&lt;=2500,MAX(0,E43-IF(AND(D43="Bəli",E43&lt;=2500),200,0))*14%,350+(E43-2500)*25%),IF(E43&lt;=2500,MAX(0,E43-IF(AND(D43="Bəli",E43&lt;=2500),200,0))*3%,IF(E43&lt;=8000,75+(E43-2500)*10%,625+(E43-8000)*14%))))</f>
        <v/>
      </c>
      <c r="G43" s="2" t="str">
        <f>IF(E43="","",IF(C43="Dövlət/neft",E43*3%,IF(E43&lt;=200,E43*3%,6+(E43-200)*10%)))</f>
        <v/>
      </c>
      <c r="H43" s="2" t="str">
        <f>IF(E43="","",IF(C43="Dövlət/neft",MIN(E43,8000)*2%+MAX(0,E43-8000)*0.5%,MIN(E43,2500)*2%+MAX(0,E43-2500)*0.5%))</f>
        <v/>
      </c>
      <c r="I43" s="2" t="str">
        <f>IF(E43="","",E43*0.5%)</f>
        <v/>
      </c>
      <c r="J43" s="2" t="str">
        <f>IF(E43="","",E43-SUM(F43:I43))</f>
        <v/>
      </c>
      <c r="K43" s="2" t="str">
        <f>IF(E43="","",IF(C43="Dövlət/neft",E43*22%,IF(E43&lt;=200,E43*22%,IF(E43&lt;=8000,44+(E43-200)*15%,1214+(E43-8000)*11%))))</f>
        <v/>
      </c>
      <c r="L43" s="2" t="str">
        <f>H43</f>
        <v/>
      </c>
      <c r="M43" s="2" t="str">
        <f>IF(E43="","",E43*0.5%)</f>
        <v/>
      </c>
      <c r="N43" s="2" t="str">
        <f>IF(E43="","",E43+SUM(K43:M43))</f>
        <v/>
      </c>
    </row>
    <row r="44" spans="1:14">
      <c r="A44">
        <v>43</v>
      </c>
      <c r="C44" t="s">
        <v>14</v>
      </c>
      <c r="D44" t="s">
        <v>15</v>
      </c>
      <c r="E44" s="2"/>
      <c r="F44" s="2" t="str">
        <f>IF(E44="","",IF(C44="Dövlət/neft",IF(E44&lt;=2500,MAX(0,E44-IF(AND(D44="Bəli",E44&lt;=2500),200,0))*14%,350+(E44-2500)*25%),IF(E44&lt;=2500,MAX(0,E44-IF(AND(D44="Bəli",E44&lt;=2500),200,0))*3%,IF(E44&lt;=8000,75+(E44-2500)*10%,625+(E44-8000)*14%))))</f>
        <v/>
      </c>
      <c r="G44" s="2" t="str">
        <f>IF(E44="","",IF(C44="Dövlət/neft",E44*3%,IF(E44&lt;=200,E44*3%,6+(E44-200)*10%)))</f>
        <v/>
      </c>
      <c r="H44" s="2" t="str">
        <f>IF(E44="","",IF(C44="Dövlət/neft",MIN(E44,8000)*2%+MAX(0,E44-8000)*0.5%,MIN(E44,2500)*2%+MAX(0,E44-2500)*0.5%))</f>
        <v/>
      </c>
      <c r="I44" s="2" t="str">
        <f>IF(E44="","",E44*0.5%)</f>
        <v/>
      </c>
      <c r="J44" s="2" t="str">
        <f>IF(E44="","",E44-SUM(F44:I44))</f>
        <v/>
      </c>
      <c r="K44" s="2" t="str">
        <f>IF(E44="","",IF(C44="Dövlət/neft",E44*22%,IF(E44&lt;=200,E44*22%,IF(E44&lt;=8000,44+(E44-200)*15%,1214+(E44-8000)*11%))))</f>
        <v/>
      </c>
      <c r="L44" s="2" t="str">
        <f>H44</f>
        <v/>
      </c>
      <c r="M44" s="2" t="str">
        <f>IF(E44="","",E44*0.5%)</f>
        <v/>
      </c>
      <c r="N44" s="2" t="str">
        <f>IF(E44="","",E44+SUM(K44:M44))</f>
        <v/>
      </c>
    </row>
    <row r="45" spans="1:14">
      <c r="A45">
        <v>44</v>
      </c>
      <c r="C45" t="s">
        <v>14</v>
      </c>
      <c r="D45" t="s">
        <v>15</v>
      </c>
      <c r="E45" s="2"/>
      <c r="F45" s="2" t="str">
        <f>IF(E45="","",IF(C45="Dövlət/neft",IF(E45&lt;=2500,MAX(0,E45-IF(AND(D45="Bəli",E45&lt;=2500),200,0))*14%,350+(E45-2500)*25%),IF(E45&lt;=2500,MAX(0,E45-IF(AND(D45="Bəli",E45&lt;=2500),200,0))*3%,IF(E45&lt;=8000,75+(E45-2500)*10%,625+(E45-8000)*14%))))</f>
        <v/>
      </c>
      <c r="G45" s="2" t="str">
        <f>IF(E45="","",IF(C45="Dövlət/neft",E45*3%,IF(E45&lt;=200,E45*3%,6+(E45-200)*10%)))</f>
        <v/>
      </c>
      <c r="H45" s="2" t="str">
        <f>IF(E45="","",IF(C45="Dövlət/neft",MIN(E45,8000)*2%+MAX(0,E45-8000)*0.5%,MIN(E45,2500)*2%+MAX(0,E45-2500)*0.5%))</f>
        <v/>
      </c>
      <c r="I45" s="2" t="str">
        <f>IF(E45="","",E45*0.5%)</f>
        <v/>
      </c>
      <c r="J45" s="2" t="str">
        <f>IF(E45="","",E45-SUM(F45:I45))</f>
        <v/>
      </c>
      <c r="K45" s="2" t="str">
        <f>IF(E45="","",IF(C45="Dövlət/neft",E45*22%,IF(E45&lt;=200,E45*22%,IF(E45&lt;=8000,44+(E45-200)*15%,1214+(E45-8000)*11%))))</f>
        <v/>
      </c>
      <c r="L45" s="2" t="str">
        <f>H45</f>
        <v/>
      </c>
      <c r="M45" s="2" t="str">
        <f>IF(E45="","",E45*0.5%)</f>
        <v/>
      </c>
      <c r="N45" s="2" t="str">
        <f>IF(E45="","",E45+SUM(K45:M45))</f>
        <v/>
      </c>
    </row>
    <row r="46" spans="1:14">
      <c r="A46">
        <v>45</v>
      </c>
      <c r="C46" t="s">
        <v>14</v>
      </c>
      <c r="D46" t="s">
        <v>15</v>
      </c>
      <c r="E46" s="2"/>
      <c r="F46" s="2" t="str">
        <f>IF(E46="","",IF(C46="Dövlət/neft",IF(E46&lt;=2500,MAX(0,E46-IF(AND(D46="Bəli",E46&lt;=2500),200,0))*14%,350+(E46-2500)*25%),IF(E46&lt;=2500,MAX(0,E46-IF(AND(D46="Bəli",E46&lt;=2500),200,0))*3%,IF(E46&lt;=8000,75+(E46-2500)*10%,625+(E46-8000)*14%))))</f>
        <v/>
      </c>
      <c r="G46" s="2" t="str">
        <f>IF(E46="","",IF(C46="Dövlət/neft",E46*3%,IF(E46&lt;=200,E46*3%,6+(E46-200)*10%)))</f>
        <v/>
      </c>
      <c r="H46" s="2" t="str">
        <f>IF(E46="","",IF(C46="Dövlət/neft",MIN(E46,8000)*2%+MAX(0,E46-8000)*0.5%,MIN(E46,2500)*2%+MAX(0,E46-2500)*0.5%))</f>
        <v/>
      </c>
      <c r="I46" s="2" t="str">
        <f>IF(E46="","",E46*0.5%)</f>
        <v/>
      </c>
      <c r="J46" s="2" t="str">
        <f>IF(E46="","",E46-SUM(F46:I46))</f>
        <v/>
      </c>
      <c r="K46" s="2" t="str">
        <f>IF(E46="","",IF(C46="Dövlət/neft",E46*22%,IF(E46&lt;=200,E46*22%,IF(E46&lt;=8000,44+(E46-200)*15%,1214+(E46-8000)*11%))))</f>
        <v/>
      </c>
      <c r="L46" s="2" t="str">
        <f>H46</f>
        <v/>
      </c>
      <c r="M46" s="2" t="str">
        <f>IF(E46="","",E46*0.5%)</f>
        <v/>
      </c>
      <c r="N46" s="2" t="str">
        <f>IF(E46="","",E46+SUM(K46:M46))</f>
        <v/>
      </c>
    </row>
    <row r="47" spans="1:14">
      <c r="A47">
        <v>46</v>
      </c>
      <c r="C47" t="s">
        <v>14</v>
      </c>
      <c r="D47" t="s">
        <v>15</v>
      </c>
      <c r="E47" s="2"/>
      <c r="F47" s="2" t="str">
        <f>IF(E47="","",IF(C47="Dövlət/neft",IF(E47&lt;=2500,MAX(0,E47-IF(AND(D47="Bəli",E47&lt;=2500),200,0))*14%,350+(E47-2500)*25%),IF(E47&lt;=2500,MAX(0,E47-IF(AND(D47="Bəli",E47&lt;=2500),200,0))*3%,IF(E47&lt;=8000,75+(E47-2500)*10%,625+(E47-8000)*14%))))</f>
        <v/>
      </c>
      <c r="G47" s="2" t="str">
        <f>IF(E47="","",IF(C47="Dövlət/neft",E47*3%,IF(E47&lt;=200,E47*3%,6+(E47-200)*10%)))</f>
        <v/>
      </c>
      <c r="H47" s="2" t="str">
        <f>IF(E47="","",IF(C47="Dövlət/neft",MIN(E47,8000)*2%+MAX(0,E47-8000)*0.5%,MIN(E47,2500)*2%+MAX(0,E47-2500)*0.5%))</f>
        <v/>
      </c>
      <c r="I47" s="2" t="str">
        <f>IF(E47="","",E47*0.5%)</f>
        <v/>
      </c>
      <c r="J47" s="2" t="str">
        <f>IF(E47="","",E47-SUM(F47:I47))</f>
        <v/>
      </c>
      <c r="K47" s="2" t="str">
        <f>IF(E47="","",IF(C47="Dövlət/neft",E47*22%,IF(E47&lt;=200,E47*22%,IF(E47&lt;=8000,44+(E47-200)*15%,1214+(E47-8000)*11%))))</f>
        <v/>
      </c>
      <c r="L47" s="2" t="str">
        <f>H47</f>
        <v/>
      </c>
      <c r="M47" s="2" t="str">
        <f>IF(E47="","",E47*0.5%)</f>
        <v/>
      </c>
      <c r="N47" s="2" t="str">
        <f>IF(E47="","",E47+SUM(K47:M47))</f>
        <v/>
      </c>
    </row>
    <row r="48" spans="1:14">
      <c r="A48">
        <v>47</v>
      </c>
      <c r="C48" t="s">
        <v>14</v>
      </c>
      <c r="D48" t="s">
        <v>15</v>
      </c>
      <c r="E48" s="2"/>
      <c r="F48" s="2" t="str">
        <f>IF(E48="","",IF(C48="Dövlət/neft",IF(E48&lt;=2500,MAX(0,E48-IF(AND(D48="Bəli",E48&lt;=2500),200,0))*14%,350+(E48-2500)*25%),IF(E48&lt;=2500,MAX(0,E48-IF(AND(D48="Bəli",E48&lt;=2500),200,0))*3%,IF(E48&lt;=8000,75+(E48-2500)*10%,625+(E48-8000)*14%))))</f>
        <v/>
      </c>
      <c r="G48" s="2" t="str">
        <f>IF(E48="","",IF(C48="Dövlət/neft",E48*3%,IF(E48&lt;=200,E48*3%,6+(E48-200)*10%)))</f>
        <v/>
      </c>
      <c r="H48" s="2" t="str">
        <f>IF(E48="","",IF(C48="Dövlət/neft",MIN(E48,8000)*2%+MAX(0,E48-8000)*0.5%,MIN(E48,2500)*2%+MAX(0,E48-2500)*0.5%))</f>
        <v/>
      </c>
      <c r="I48" s="2" t="str">
        <f>IF(E48="","",E48*0.5%)</f>
        <v/>
      </c>
      <c r="J48" s="2" t="str">
        <f>IF(E48="","",E48-SUM(F48:I48))</f>
        <v/>
      </c>
      <c r="K48" s="2" t="str">
        <f>IF(E48="","",IF(C48="Dövlət/neft",E48*22%,IF(E48&lt;=200,E48*22%,IF(E48&lt;=8000,44+(E48-200)*15%,1214+(E48-8000)*11%))))</f>
        <v/>
      </c>
      <c r="L48" s="2" t="str">
        <f>H48</f>
        <v/>
      </c>
      <c r="M48" s="2" t="str">
        <f>IF(E48="","",E48*0.5%)</f>
        <v/>
      </c>
      <c r="N48" s="2" t="str">
        <f>IF(E48="","",E48+SUM(K48:M48))</f>
        <v/>
      </c>
    </row>
    <row r="49" spans="1:14">
      <c r="A49">
        <v>48</v>
      </c>
      <c r="C49" t="s">
        <v>14</v>
      </c>
      <c r="D49" t="s">
        <v>15</v>
      </c>
      <c r="E49" s="2"/>
      <c r="F49" s="2" t="str">
        <f>IF(E49="","",IF(C49="Dövlət/neft",IF(E49&lt;=2500,MAX(0,E49-IF(AND(D49="Bəli",E49&lt;=2500),200,0))*14%,350+(E49-2500)*25%),IF(E49&lt;=2500,MAX(0,E49-IF(AND(D49="Bəli",E49&lt;=2500),200,0))*3%,IF(E49&lt;=8000,75+(E49-2500)*10%,625+(E49-8000)*14%))))</f>
        <v/>
      </c>
      <c r="G49" s="2" t="str">
        <f>IF(E49="","",IF(C49="Dövlət/neft",E49*3%,IF(E49&lt;=200,E49*3%,6+(E49-200)*10%)))</f>
        <v/>
      </c>
      <c r="H49" s="2" t="str">
        <f>IF(E49="","",IF(C49="Dövlət/neft",MIN(E49,8000)*2%+MAX(0,E49-8000)*0.5%,MIN(E49,2500)*2%+MAX(0,E49-2500)*0.5%))</f>
        <v/>
      </c>
      <c r="I49" s="2" t="str">
        <f>IF(E49="","",E49*0.5%)</f>
        <v/>
      </c>
      <c r="J49" s="2" t="str">
        <f>IF(E49="","",E49-SUM(F49:I49))</f>
        <v/>
      </c>
      <c r="K49" s="2" t="str">
        <f>IF(E49="","",IF(C49="Dövlət/neft",E49*22%,IF(E49&lt;=200,E49*22%,IF(E49&lt;=8000,44+(E49-200)*15%,1214+(E49-8000)*11%))))</f>
        <v/>
      </c>
      <c r="L49" s="2" t="str">
        <f>H49</f>
        <v/>
      </c>
      <c r="M49" s="2" t="str">
        <f>IF(E49="","",E49*0.5%)</f>
        <v/>
      </c>
      <c r="N49" s="2" t="str">
        <f>IF(E49="","",E49+SUM(K49:M49))</f>
        <v/>
      </c>
    </row>
    <row r="50" spans="1:14">
      <c r="A50">
        <v>49</v>
      </c>
      <c r="C50" t="s">
        <v>14</v>
      </c>
      <c r="D50" t="s">
        <v>15</v>
      </c>
      <c r="E50" s="2"/>
      <c r="F50" s="2" t="str">
        <f>IF(E50="","",IF(C50="Dövlət/neft",IF(E50&lt;=2500,MAX(0,E50-IF(AND(D50="Bəli",E50&lt;=2500),200,0))*14%,350+(E50-2500)*25%),IF(E50&lt;=2500,MAX(0,E50-IF(AND(D50="Bəli",E50&lt;=2500),200,0))*3%,IF(E50&lt;=8000,75+(E50-2500)*10%,625+(E50-8000)*14%))))</f>
        <v/>
      </c>
      <c r="G50" s="2" t="str">
        <f>IF(E50="","",IF(C50="Dövlət/neft",E50*3%,IF(E50&lt;=200,E50*3%,6+(E50-200)*10%)))</f>
        <v/>
      </c>
      <c r="H50" s="2" t="str">
        <f>IF(E50="","",IF(C50="Dövlət/neft",MIN(E50,8000)*2%+MAX(0,E50-8000)*0.5%,MIN(E50,2500)*2%+MAX(0,E50-2500)*0.5%))</f>
        <v/>
      </c>
      <c r="I50" s="2" t="str">
        <f>IF(E50="","",E50*0.5%)</f>
        <v/>
      </c>
      <c r="J50" s="2" t="str">
        <f>IF(E50="","",E50-SUM(F50:I50))</f>
        <v/>
      </c>
      <c r="K50" s="2" t="str">
        <f>IF(E50="","",IF(C50="Dövlət/neft",E50*22%,IF(E50&lt;=200,E50*22%,IF(E50&lt;=8000,44+(E50-200)*15%,1214+(E50-8000)*11%))))</f>
        <v/>
      </c>
      <c r="L50" s="2" t="str">
        <f>H50</f>
        <v/>
      </c>
      <c r="M50" s="2" t="str">
        <f>IF(E50="","",E50*0.5%)</f>
        <v/>
      </c>
      <c r="N50" s="2" t="str">
        <f>IF(E50="","",E50+SUM(K50:M50))</f>
        <v/>
      </c>
    </row>
    <row r="51" spans="1:14">
      <c r="A51">
        <v>50</v>
      </c>
      <c r="C51" t="s">
        <v>14</v>
      </c>
      <c r="D51" t="s">
        <v>15</v>
      </c>
      <c r="E51" s="2"/>
      <c r="F51" s="2" t="str">
        <f>IF(E51="","",IF(C51="Dövlət/neft",IF(E51&lt;=2500,MAX(0,E51-IF(AND(D51="Bəli",E51&lt;=2500),200,0))*14%,350+(E51-2500)*25%),IF(E51&lt;=2500,MAX(0,E51-IF(AND(D51="Bəli",E51&lt;=2500),200,0))*3%,IF(E51&lt;=8000,75+(E51-2500)*10%,625+(E51-8000)*14%))))</f>
        <v/>
      </c>
      <c r="G51" s="2" t="str">
        <f>IF(E51="","",IF(C51="Dövlət/neft",E51*3%,IF(E51&lt;=200,E51*3%,6+(E51-200)*10%)))</f>
        <v/>
      </c>
      <c r="H51" s="2" t="str">
        <f>IF(E51="","",IF(C51="Dövlət/neft",MIN(E51,8000)*2%+MAX(0,E51-8000)*0.5%,MIN(E51,2500)*2%+MAX(0,E51-2500)*0.5%))</f>
        <v/>
      </c>
      <c r="I51" s="2" t="str">
        <f>IF(E51="","",E51*0.5%)</f>
        <v/>
      </c>
      <c r="J51" s="2" t="str">
        <f>IF(E51="","",E51-SUM(F51:I51))</f>
        <v/>
      </c>
      <c r="K51" s="2" t="str">
        <f>IF(E51="","",IF(C51="Dövlət/neft",E51*22%,IF(E51&lt;=200,E51*22%,IF(E51&lt;=8000,44+(E51-200)*15%,1214+(E51-8000)*11%))))</f>
        <v/>
      </c>
      <c r="L51" s="2" t="str">
        <f>H51</f>
        <v/>
      </c>
      <c r="M51" s="2" t="str">
        <f>IF(E51="","",E51*0.5%)</f>
        <v/>
      </c>
      <c r="N51" s="2" t="str">
        <f>IF(E51="","",E51+SUM(K51:M51))</f>
        <v/>
      </c>
    </row>
    <row r="52" spans="1:14">
      <c r="A52">
        <v>51</v>
      </c>
      <c r="C52" t="s">
        <v>14</v>
      </c>
      <c r="D52" t="s">
        <v>15</v>
      </c>
      <c r="E52" s="2"/>
      <c r="F52" s="2" t="str">
        <f>IF(E52="","",IF(C52="Dövlət/neft",IF(E52&lt;=2500,MAX(0,E52-IF(AND(D52="Bəli",E52&lt;=2500),200,0))*14%,350+(E52-2500)*25%),IF(E52&lt;=2500,MAX(0,E52-IF(AND(D52="Bəli",E52&lt;=2500),200,0))*3%,IF(E52&lt;=8000,75+(E52-2500)*10%,625+(E52-8000)*14%))))</f>
        <v/>
      </c>
      <c r="G52" s="2" t="str">
        <f>IF(E52="","",IF(C52="Dövlət/neft",E52*3%,IF(E52&lt;=200,E52*3%,6+(E52-200)*10%)))</f>
        <v/>
      </c>
      <c r="H52" s="2" t="str">
        <f>IF(E52="","",IF(C52="Dövlət/neft",MIN(E52,8000)*2%+MAX(0,E52-8000)*0.5%,MIN(E52,2500)*2%+MAX(0,E52-2500)*0.5%))</f>
        <v/>
      </c>
      <c r="I52" s="2" t="str">
        <f>IF(E52="","",E52*0.5%)</f>
        <v/>
      </c>
      <c r="J52" s="2" t="str">
        <f>IF(E52="","",E52-SUM(F52:I52))</f>
        <v/>
      </c>
      <c r="K52" s="2" t="str">
        <f>IF(E52="","",IF(C52="Dövlət/neft",E52*22%,IF(E52&lt;=200,E52*22%,IF(E52&lt;=8000,44+(E52-200)*15%,1214+(E52-8000)*11%))))</f>
        <v/>
      </c>
      <c r="L52" s="2" t="str">
        <f>H52</f>
        <v/>
      </c>
      <c r="M52" s="2" t="str">
        <f>IF(E52="","",E52*0.5%)</f>
        <v/>
      </c>
      <c r="N52" s="2" t="str">
        <f>IF(E52="","",E52+SUM(K52:M52))</f>
        <v/>
      </c>
    </row>
    <row r="53" spans="1:14">
      <c r="A53">
        <v>52</v>
      </c>
      <c r="C53" t="s">
        <v>14</v>
      </c>
      <c r="D53" t="s">
        <v>15</v>
      </c>
      <c r="E53" s="2"/>
      <c r="F53" s="2" t="str">
        <f>IF(E53="","",IF(C53="Dövlət/neft",IF(E53&lt;=2500,MAX(0,E53-IF(AND(D53="Bəli",E53&lt;=2500),200,0))*14%,350+(E53-2500)*25%),IF(E53&lt;=2500,MAX(0,E53-IF(AND(D53="Bəli",E53&lt;=2500),200,0))*3%,IF(E53&lt;=8000,75+(E53-2500)*10%,625+(E53-8000)*14%))))</f>
        <v/>
      </c>
      <c r="G53" s="2" t="str">
        <f>IF(E53="","",IF(C53="Dövlət/neft",E53*3%,IF(E53&lt;=200,E53*3%,6+(E53-200)*10%)))</f>
        <v/>
      </c>
      <c r="H53" s="2" t="str">
        <f>IF(E53="","",IF(C53="Dövlət/neft",MIN(E53,8000)*2%+MAX(0,E53-8000)*0.5%,MIN(E53,2500)*2%+MAX(0,E53-2500)*0.5%))</f>
        <v/>
      </c>
      <c r="I53" s="2" t="str">
        <f>IF(E53="","",E53*0.5%)</f>
        <v/>
      </c>
      <c r="J53" s="2" t="str">
        <f>IF(E53="","",E53-SUM(F53:I53))</f>
        <v/>
      </c>
      <c r="K53" s="2" t="str">
        <f>IF(E53="","",IF(C53="Dövlət/neft",E53*22%,IF(E53&lt;=200,E53*22%,IF(E53&lt;=8000,44+(E53-200)*15%,1214+(E53-8000)*11%))))</f>
        <v/>
      </c>
      <c r="L53" s="2" t="str">
        <f>H53</f>
        <v/>
      </c>
      <c r="M53" s="2" t="str">
        <f>IF(E53="","",E53*0.5%)</f>
        <v/>
      </c>
      <c r="N53" s="2" t="str">
        <f>IF(E53="","",E53+SUM(K53:M53))</f>
        <v/>
      </c>
    </row>
    <row r="54" spans="1:14">
      <c r="A54">
        <v>53</v>
      </c>
      <c r="C54" t="s">
        <v>14</v>
      </c>
      <c r="D54" t="s">
        <v>15</v>
      </c>
      <c r="E54" s="2"/>
      <c r="F54" s="2" t="str">
        <f>IF(E54="","",IF(C54="Dövlət/neft",IF(E54&lt;=2500,MAX(0,E54-IF(AND(D54="Bəli",E54&lt;=2500),200,0))*14%,350+(E54-2500)*25%),IF(E54&lt;=2500,MAX(0,E54-IF(AND(D54="Bəli",E54&lt;=2500),200,0))*3%,IF(E54&lt;=8000,75+(E54-2500)*10%,625+(E54-8000)*14%))))</f>
        <v/>
      </c>
      <c r="G54" s="2" t="str">
        <f>IF(E54="","",IF(C54="Dövlət/neft",E54*3%,IF(E54&lt;=200,E54*3%,6+(E54-200)*10%)))</f>
        <v/>
      </c>
      <c r="H54" s="2" t="str">
        <f>IF(E54="","",IF(C54="Dövlət/neft",MIN(E54,8000)*2%+MAX(0,E54-8000)*0.5%,MIN(E54,2500)*2%+MAX(0,E54-2500)*0.5%))</f>
        <v/>
      </c>
      <c r="I54" s="2" t="str">
        <f>IF(E54="","",E54*0.5%)</f>
        <v/>
      </c>
      <c r="J54" s="2" t="str">
        <f>IF(E54="","",E54-SUM(F54:I54))</f>
        <v/>
      </c>
      <c r="K54" s="2" t="str">
        <f>IF(E54="","",IF(C54="Dövlət/neft",E54*22%,IF(E54&lt;=200,E54*22%,IF(E54&lt;=8000,44+(E54-200)*15%,1214+(E54-8000)*11%))))</f>
        <v/>
      </c>
      <c r="L54" s="2" t="str">
        <f>H54</f>
        <v/>
      </c>
      <c r="M54" s="2" t="str">
        <f>IF(E54="","",E54*0.5%)</f>
        <v/>
      </c>
      <c r="N54" s="2" t="str">
        <f>IF(E54="","",E54+SUM(K54:M54))</f>
        <v/>
      </c>
    </row>
    <row r="55" spans="1:14">
      <c r="A55">
        <v>54</v>
      </c>
      <c r="C55" t="s">
        <v>14</v>
      </c>
      <c r="D55" t="s">
        <v>15</v>
      </c>
      <c r="E55" s="2"/>
      <c r="F55" s="2" t="str">
        <f>IF(E55="","",IF(C55="Dövlət/neft",IF(E55&lt;=2500,MAX(0,E55-IF(AND(D55="Bəli",E55&lt;=2500),200,0))*14%,350+(E55-2500)*25%),IF(E55&lt;=2500,MAX(0,E55-IF(AND(D55="Bəli",E55&lt;=2500),200,0))*3%,IF(E55&lt;=8000,75+(E55-2500)*10%,625+(E55-8000)*14%))))</f>
        <v/>
      </c>
      <c r="G55" s="2" t="str">
        <f>IF(E55="","",IF(C55="Dövlət/neft",E55*3%,IF(E55&lt;=200,E55*3%,6+(E55-200)*10%)))</f>
        <v/>
      </c>
      <c r="H55" s="2" t="str">
        <f>IF(E55="","",IF(C55="Dövlət/neft",MIN(E55,8000)*2%+MAX(0,E55-8000)*0.5%,MIN(E55,2500)*2%+MAX(0,E55-2500)*0.5%))</f>
        <v/>
      </c>
      <c r="I55" s="2" t="str">
        <f>IF(E55="","",E55*0.5%)</f>
        <v/>
      </c>
      <c r="J55" s="2" t="str">
        <f>IF(E55="","",E55-SUM(F55:I55))</f>
        <v/>
      </c>
      <c r="K55" s="2" t="str">
        <f>IF(E55="","",IF(C55="Dövlət/neft",E55*22%,IF(E55&lt;=200,E55*22%,IF(E55&lt;=8000,44+(E55-200)*15%,1214+(E55-8000)*11%))))</f>
        <v/>
      </c>
      <c r="L55" s="2" t="str">
        <f>H55</f>
        <v/>
      </c>
      <c r="M55" s="2" t="str">
        <f>IF(E55="","",E55*0.5%)</f>
        <v/>
      </c>
      <c r="N55" s="2" t="str">
        <f>IF(E55="","",E55+SUM(K55:M55))</f>
        <v/>
      </c>
    </row>
    <row r="56" spans="1:14">
      <c r="A56">
        <v>55</v>
      </c>
      <c r="C56" t="s">
        <v>14</v>
      </c>
      <c r="D56" t="s">
        <v>15</v>
      </c>
      <c r="E56" s="2"/>
      <c r="F56" s="2" t="str">
        <f>IF(E56="","",IF(C56="Dövlət/neft",IF(E56&lt;=2500,MAX(0,E56-IF(AND(D56="Bəli",E56&lt;=2500),200,0))*14%,350+(E56-2500)*25%),IF(E56&lt;=2500,MAX(0,E56-IF(AND(D56="Bəli",E56&lt;=2500),200,0))*3%,IF(E56&lt;=8000,75+(E56-2500)*10%,625+(E56-8000)*14%))))</f>
        <v/>
      </c>
      <c r="G56" s="2" t="str">
        <f>IF(E56="","",IF(C56="Dövlət/neft",E56*3%,IF(E56&lt;=200,E56*3%,6+(E56-200)*10%)))</f>
        <v/>
      </c>
      <c r="H56" s="2" t="str">
        <f>IF(E56="","",IF(C56="Dövlət/neft",MIN(E56,8000)*2%+MAX(0,E56-8000)*0.5%,MIN(E56,2500)*2%+MAX(0,E56-2500)*0.5%))</f>
        <v/>
      </c>
      <c r="I56" s="2" t="str">
        <f>IF(E56="","",E56*0.5%)</f>
        <v/>
      </c>
      <c r="J56" s="2" t="str">
        <f>IF(E56="","",E56-SUM(F56:I56))</f>
        <v/>
      </c>
      <c r="K56" s="2" t="str">
        <f>IF(E56="","",IF(C56="Dövlət/neft",E56*22%,IF(E56&lt;=200,E56*22%,IF(E56&lt;=8000,44+(E56-200)*15%,1214+(E56-8000)*11%))))</f>
        <v/>
      </c>
      <c r="L56" s="2" t="str">
        <f>H56</f>
        <v/>
      </c>
      <c r="M56" s="2" t="str">
        <f>IF(E56="","",E56*0.5%)</f>
        <v/>
      </c>
      <c r="N56" s="2" t="str">
        <f>IF(E56="","",E56+SUM(K56:M56))</f>
        <v/>
      </c>
    </row>
    <row r="57" spans="1:14">
      <c r="A57">
        <v>56</v>
      </c>
      <c r="C57" t="s">
        <v>14</v>
      </c>
      <c r="D57" t="s">
        <v>15</v>
      </c>
      <c r="E57" s="2"/>
      <c r="F57" s="2" t="str">
        <f>IF(E57="","",IF(C57="Dövlət/neft",IF(E57&lt;=2500,MAX(0,E57-IF(AND(D57="Bəli",E57&lt;=2500),200,0))*14%,350+(E57-2500)*25%),IF(E57&lt;=2500,MAX(0,E57-IF(AND(D57="Bəli",E57&lt;=2500),200,0))*3%,IF(E57&lt;=8000,75+(E57-2500)*10%,625+(E57-8000)*14%))))</f>
        <v/>
      </c>
      <c r="G57" s="2" t="str">
        <f>IF(E57="","",IF(C57="Dövlət/neft",E57*3%,IF(E57&lt;=200,E57*3%,6+(E57-200)*10%)))</f>
        <v/>
      </c>
      <c r="H57" s="2" t="str">
        <f>IF(E57="","",IF(C57="Dövlət/neft",MIN(E57,8000)*2%+MAX(0,E57-8000)*0.5%,MIN(E57,2500)*2%+MAX(0,E57-2500)*0.5%))</f>
        <v/>
      </c>
      <c r="I57" s="2" t="str">
        <f>IF(E57="","",E57*0.5%)</f>
        <v/>
      </c>
      <c r="J57" s="2" t="str">
        <f>IF(E57="","",E57-SUM(F57:I57))</f>
        <v/>
      </c>
      <c r="K57" s="2" t="str">
        <f>IF(E57="","",IF(C57="Dövlət/neft",E57*22%,IF(E57&lt;=200,E57*22%,IF(E57&lt;=8000,44+(E57-200)*15%,1214+(E57-8000)*11%))))</f>
        <v/>
      </c>
      <c r="L57" s="2" t="str">
        <f>H57</f>
        <v/>
      </c>
      <c r="M57" s="2" t="str">
        <f>IF(E57="","",E57*0.5%)</f>
        <v/>
      </c>
      <c r="N57" s="2" t="str">
        <f>IF(E57="","",E57+SUM(K57:M57))</f>
        <v/>
      </c>
    </row>
    <row r="58" spans="1:14">
      <c r="A58">
        <v>57</v>
      </c>
      <c r="C58" t="s">
        <v>14</v>
      </c>
      <c r="D58" t="s">
        <v>15</v>
      </c>
      <c r="E58" s="2"/>
      <c r="F58" s="2" t="str">
        <f>IF(E58="","",IF(C58="Dövlət/neft",IF(E58&lt;=2500,MAX(0,E58-IF(AND(D58="Bəli",E58&lt;=2500),200,0))*14%,350+(E58-2500)*25%),IF(E58&lt;=2500,MAX(0,E58-IF(AND(D58="Bəli",E58&lt;=2500),200,0))*3%,IF(E58&lt;=8000,75+(E58-2500)*10%,625+(E58-8000)*14%))))</f>
        <v/>
      </c>
      <c r="G58" s="2" t="str">
        <f>IF(E58="","",IF(C58="Dövlət/neft",E58*3%,IF(E58&lt;=200,E58*3%,6+(E58-200)*10%)))</f>
        <v/>
      </c>
      <c r="H58" s="2" t="str">
        <f>IF(E58="","",IF(C58="Dövlət/neft",MIN(E58,8000)*2%+MAX(0,E58-8000)*0.5%,MIN(E58,2500)*2%+MAX(0,E58-2500)*0.5%))</f>
        <v/>
      </c>
      <c r="I58" s="2" t="str">
        <f>IF(E58="","",E58*0.5%)</f>
        <v/>
      </c>
      <c r="J58" s="2" t="str">
        <f>IF(E58="","",E58-SUM(F58:I58))</f>
        <v/>
      </c>
      <c r="K58" s="2" t="str">
        <f>IF(E58="","",IF(C58="Dövlət/neft",E58*22%,IF(E58&lt;=200,E58*22%,IF(E58&lt;=8000,44+(E58-200)*15%,1214+(E58-8000)*11%))))</f>
        <v/>
      </c>
      <c r="L58" s="2" t="str">
        <f>H58</f>
        <v/>
      </c>
      <c r="M58" s="2" t="str">
        <f>IF(E58="","",E58*0.5%)</f>
        <v/>
      </c>
      <c r="N58" s="2" t="str">
        <f>IF(E58="","",E58+SUM(K58:M58))</f>
        <v/>
      </c>
    </row>
    <row r="59" spans="1:14">
      <c r="A59">
        <v>58</v>
      </c>
      <c r="C59" t="s">
        <v>14</v>
      </c>
      <c r="D59" t="s">
        <v>15</v>
      </c>
      <c r="E59" s="2"/>
      <c r="F59" s="2" t="str">
        <f>IF(E59="","",IF(C59="Dövlət/neft",IF(E59&lt;=2500,MAX(0,E59-IF(AND(D59="Bəli",E59&lt;=2500),200,0))*14%,350+(E59-2500)*25%),IF(E59&lt;=2500,MAX(0,E59-IF(AND(D59="Bəli",E59&lt;=2500),200,0))*3%,IF(E59&lt;=8000,75+(E59-2500)*10%,625+(E59-8000)*14%))))</f>
        <v/>
      </c>
      <c r="G59" s="2" t="str">
        <f>IF(E59="","",IF(C59="Dövlət/neft",E59*3%,IF(E59&lt;=200,E59*3%,6+(E59-200)*10%)))</f>
        <v/>
      </c>
      <c r="H59" s="2" t="str">
        <f>IF(E59="","",IF(C59="Dövlət/neft",MIN(E59,8000)*2%+MAX(0,E59-8000)*0.5%,MIN(E59,2500)*2%+MAX(0,E59-2500)*0.5%))</f>
        <v/>
      </c>
      <c r="I59" s="2" t="str">
        <f>IF(E59="","",E59*0.5%)</f>
        <v/>
      </c>
      <c r="J59" s="2" t="str">
        <f>IF(E59="","",E59-SUM(F59:I59))</f>
        <v/>
      </c>
      <c r="K59" s="2" t="str">
        <f>IF(E59="","",IF(C59="Dövlət/neft",E59*22%,IF(E59&lt;=200,E59*22%,IF(E59&lt;=8000,44+(E59-200)*15%,1214+(E59-8000)*11%))))</f>
        <v/>
      </c>
      <c r="L59" s="2" t="str">
        <f>H59</f>
        <v/>
      </c>
      <c r="M59" s="2" t="str">
        <f>IF(E59="","",E59*0.5%)</f>
        <v/>
      </c>
      <c r="N59" s="2" t="str">
        <f>IF(E59="","",E59+SUM(K59:M59))</f>
        <v/>
      </c>
    </row>
    <row r="60" spans="1:14">
      <c r="A60">
        <v>59</v>
      </c>
      <c r="C60" t="s">
        <v>14</v>
      </c>
      <c r="D60" t="s">
        <v>15</v>
      </c>
      <c r="E60" s="2"/>
      <c r="F60" s="2" t="str">
        <f>IF(E60="","",IF(C60="Dövlət/neft",IF(E60&lt;=2500,MAX(0,E60-IF(AND(D60="Bəli",E60&lt;=2500),200,0))*14%,350+(E60-2500)*25%),IF(E60&lt;=2500,MAX(0,E60-IF(AND(D60="Bəli",E60&lt;=2500),200,0))*3%,IF(E60&lt;=8000,75+(E60-2500)*10%,625+(E60-8000)*14%))))</f>
        <v/>
      </c>
      <c r="G60" s="2" t="str">
        <f>IF(E60="","",IF(C60="Dövlət/neft",E60*3%,IF(E60&lt;=200,E60*3%,6+(E60-200)*10%)))</f>
        <v/>
      </c>
      <c r="H60" s="2" t="str">
        <f>IF(E60="","",IF(C60="Dövlət/neft",MIN(E60,8000)*2%+MAX(0,E60-8000)*0.5%,MIN(E60,2500)*2%+MAX(0,E60-2500)*0.5%))</f>
        <v/>
      </c>
      <c r="I60" s="2" t="str">
        <f>IF(E60="","",E60*0.5%)</f>
        <v/>
      </c>
      <c r="J60" s="2" t="str">
        <f>IF(E60="","",E60-SUM(F60:I60))</f>
        <v/>
      </c>
      <c r="K60" s="2" t="str">
        <f>IF(E60="","",IF(C60="Dövlət/neft",E60*22%,IF(E60&lt;=200,E60*22%,IF(E60&lt;=8000,44+(E60-200)*15%,1214+(E60-8000)*11%))))</f>
        <v/>
      </c>
      <c r="L60" s="2" t="str">
        <f>H60</f>
        <v/>
      </c>
      <c r="M60" s="2" t="str">
        <f>IF(E60="","",E60*0.5%)</f>
        <v/>
      </c>
      <c r="N60" s="2" t="str">
        <f>IF(E60="","",E60+SUM(K60:M60))</f>
        <v/>
      </c>
    </row>
    <row r="61" spans="1:14">
      <c r="A61">
        <v>60</v>
      </c>
      <c r="C61" t="s">
        <v>14</v>
      </c>
      <c r="D61" t="s">
        <v>15</v>
      </c>
      <c r="E61" s="2"/>
      <c r="F61" s="2" t="str">
        <f>IF(E61="","",IF(C61="Dövlət/neft",IF(E61&lt;=2500,MAX(0,E61-IF(AND(D61="Bəli",E61&lt;=2500),200,0))*14%,350+(E61-2500)*25%),IF(E61&lt;=2500,MAX(0,E61-IF(AND(D61="Bəli",E61&lt;=2500),200,0))*3%,IF(E61&lt;=8000,75+(E61-2500)*10%,625+(E61-8000)*14%))))</f>
        <v/>
      </c>
      <c r="G61" s="2" t="str">
        <f>IF(E61="","",IF(C61="Dövlət/neft",E61*3%,IF(E61&lt;=200,E61*3%,6+(E61-200)*10%)))</f>
        <v/>
      </c>
      <c r="H61" s="2" t="str">
        <f>IF(E61="","",IF(C61="Dövlət/neft",MIN(E61,8000)*2%+MAX(0,E61-8000)*0.5%,MIN(E61,2500)*2%+MAX(0,E61-2500)*0.5%))</f>
        <v/>
      </c>
      <c r="I61" s="2" t="str">
        <f>IF(E61="","",E61*0.5%)</f>
        <v/>
      </c>
      <c r="J61" s="2" t="str">
        <f>IF(E61="","",E61-SUM(F61:I61))</f>
        <v/>
      </c>
      <c r="K61" s="2" t="str">
        <f>IF(E61="","",IF(C61="Dövlət/neft",E61*22%,IF(E61&lt;=200,E61*22%,IF(E61&lt;=8000,44+(E61-200)*15%,1214+(E61-8000)*11%))))</f>
        <v/>
      </c>
      <c r="L61" s="2" t="str">
        <f>H61</f>
        <v/>
      </c>
      <c r="M61" s="2" t="str">
        <f>IF(E61="","",E61*0.5%)</f>
        <v/>
      </c>
      <c r="N61" s="2" t="str">
        <f>IF(E61="","",E61+SUM(K61:M61))</f>
        <v/>
      </c>
    </row>
    <row r="62" spans="1:14">
      <c r="A62">
        <v>61</v>
      </c>
      <c r="C62" t="s">
        <v>14</v>
      </c>
      <c r="D62" t="s">
        <v>15</v>
      </c>
      <c r="E62" s="2"/>
      <c r="F62" s="2" t="str">
        <f>IF(E62="","",IF(C62="Dövlət/neft",IF(E62&lt;=2500,MAX(0,E62-IF(AND(D62="Bəli",E62&lt;=2500),200,0))*14%,350+(E62-2500)*25%),IF(E62&lt;=2500,MAX(0,E62-IF(AND(D62="Bəli",E62&lt;=2500),200,0))*3%,IF(E62&lt;=8000,75+(E62-2500)*10%,625+(E62-8000)*14%))))</f>
        <v/>
      </c>
      <c r="G62" s="2" t="str">
        <f>IF(E62="","",IF(C62="Dövlət/neft",E62*3%,IF(E62&lt;=200,E62*3%,6+(E62-200)*10%)))</f>
        <v/>
      </c>
      <c r="H62" s="2" t="str">
        <f>IF(E62="","",IF(C62="Dövlət/neft",MIN(E62,8000)*2%+MAX(0,E62-8000)*0.5%,MIN(E62,2500)*2%+MAX(0,E62-2500)*0.5%))</f>
        <v/>
      </c>
      <c r="I62" s="2" t="str">
        <f>IF(E62="","",E62*0.5%)</f>
        <v/>
      </c>
      <c r="J62" s="2" t="str">
        <f>IF(E62="","",E62-SUM(F62:I62))</f>
        <v/>
      </c>
      <c r="K62" s="2" t="str">
        <f>IF(E62="","",IF(C62="Dövlət/neft",E62*22%,IF(E62&lt;=200,E62*22%,IF(E62&lt;=8000,44+(E62-200)*15%,1214+(E62-8000)*11%))))</f>
        <v/>
      </c>
      <c r="L62" s="2" t="str">
        <f>H62</f>
        <v/>
      </c>
      <c r="M62" s="2" t="str">
        <f>IF(E62="","",E62*0.5%)</f>
        <v/>
      </c>
      <c r="N62" s="2" t="str">
        <f>IF(E62="","",E62+SUM(K62:M62))</f>
        <v/>
      </c>
    </row>
    <row r="63" spans="1:14">
      <c r="A63">
        <v>62</v>
      </c>
      <c r="C63" t="s">
        <v>14</v>
      </c>
      <c r="D63" t="s">
        <v>15</v>
      </c>
      <c r="E63" s="2"/>
      <c r="F63" s="2" t="str">
        <f>IF(E63="","",IF(C63="Dövlət/neft",IF(E63&lt;=2500,MAX(0,E63-IF(AND(D63="Bəli",E63&lt;=2500),200,0))*14%,350+(E63-2500)*25%),IF(E63&lt;=2500,MAX(0,E63-IF(AND(D63="Bəli",E63&lt;=2500),200,0))*3%,IF(E63&lt;=8000,75+(E63-2500)*10%,625+(E63-8000)*14%))))</f>
        <v/>
      </c>
      <c r="G63" s="2" t="str">
        <f>IF(E63="","",IF(C63="Dövlət/neft",E63*3%,IF(E63&lt;=200,E63*3%,6+(E63-200)*10%)))</f>
        <v/>
      </c>
      <c r="H63" s="2" t="str">
        <f>IF(E63="","",IF(C63="Dövlət/neft",MIN(E63,8000)*2%+MAX(0,E63-8000)*0.5%,MIN(E63,2500)*2%+MAX(0,E63-2500)*0.5%))</f>
        <v/>
      </c>
      <c r="I63" s="2" t="str">
        <f>IF(E63="","",E63*0.5%)</f>
        <v/>
      </c>
      <c r="J63" s="2" t="str">
        <f>IF(E63="","",E63-SUM(F63:I63))</f>
        <v/>
      </c>
      <c r="K63" s="2" t="str">
        <f>IF(E63="","",IF(C63="Dövlət/neft",E63*22%,IF(E63&lt;=200,E63*22%,IF(E63&lt;=8000,44+(E63-200)*15%,1214+(E63-8000)*11%))))</f>
        <v/>
      </c>
      <c r="L63" s="2" t="str">
        <f>H63</f>
        <v/>
      </c>
      <c r="M63" s="2" t="str">
        <f>IF(E63="","",E63*0.5%)</f>
        <v/>
      </c>
      <c r="N63" s="2" t="str">
        <f>IF(E63="","",E63+SUM(K63:M63))</f>
        <v/>
      </c>
    </row>
    <row r="64" spans="1:14">
      <c r="A64">
        <v>63</v>
      </c>
      <c r="C64" t="s">
        <v>14</v>
      </c>
      <c r="D64" t="s">
        <v>15</v>
      </c>
      <c r="E64" s="2"/>
      <c r="F64" s="2" t="str">
        <f>IF(E64="","",IF(C64="Dövlət/neft",IF(E64&lt;=2500,MAX(0,E64-IF(AND(D64="Bəli",E64&lt;=2500),200,0))*14%,350+(E64-2500)*25%),IF(E64&lt;=2500,MAX(0,E64-IF(AND(D64="Bəli",E64&lt;=2500),200,0))*3%,IF(E64&lt;=8000,75+(E64-2500)*10%,625+(E64-8000)*14%))))</f>
        <v/>
      </c>
      <c r="G64" s="2" t="str">
        <f>IF(E64="","",IF(C64="Dövlət/neft",E64*3%,IF(E64&lt;=200,E64*3%,6+(E64-200)*10%)))</f>
        <v/>
      </c>
      <c r="H64" s="2" t="str">
        <f>IF(E64="","",IF(C64="Dövlət/neft",MIN(E64,8000)*2%+MAX(0,E64-8000)*0.5%,MIN(E64,2500)*2%+MAX(0,E64-2500)*0.5%))</f>
        <v/>
      </c>
      <c r="I64" s="2" t="str">
        <f>IF(E64="","",E64*0.5%)</f>
        <v/>
      </c>
      <c r="J64" s="2" t="str">
        <f>IF(E64="","",E64-SUM(F64:I64))</f>
        <v/>
      </c>
      <c r="K64" s="2" t="str">
        <f>IF(E64="","",IF(C64="Dövlət/neft",E64*22%,IF(E64&lt;=200,E64*22%,IF(E64&lt;=8000,44+(E64-200)*15%,1214+(E64-8000)*11%))))</f>
        <v/>
      </c>
      <c r="L64" s="2" t="str">
        <f>H64</f>
        <v/>
      </c>
      <c r="M64" s="2" t="str">
        <f>IF(E64="","",E64*0.5%)</f>
        <v/>
      </c>
      <c r="N64" s="2" t="str">
        <f>IF(E64="","",E64+SUM(K64:M64))</f>
        <v/>
      </c>
    </row>
    <row r="65" spans="1:14">
      <c r="A65">
        <v>64</v>
      </c>
      <c r="C65" t="s">
        <v>14</v>
      </c>
      <c r="D65" t="s">
        <v>15</v>
      </c>
      <c r="E65" s="2"/>
      <c r="F65" s="2" t="str">
        <f>IF(E65="","",IF(C65="Dövlət/neft",IF(E65&lt;=2500,MAX(0,E65-IF(AND(D65="Bəli",E65&lt;=2500),200,0))*14%,350+(E65-2500)*25%),IF(E65&lt;=2500,MAX(0,E65-IF(AND(D65="Bəli",E65&lt;=2500),200,0))*3%,IF(E65&lt;=8000,75+(E65-2500)*10%,625+(E65-8000)*14%))))</f>
        <v/>
      </c>
      <c r="G65" s="2" t="str">
        <f>IF(E65="","",IF(C65="Dövlət/neft",E65*3%,IF(E65&lt;=200,E65*3%,6+(E65-200)*10%)))</f>
        <v/>
      </c>
      <c r="H65" s="2" t="str">
        <f>IF(E65="","",IF(C65="Dövlət/neft",MIN(E65,8000)*2%+MAX(0,E65-8000)*0.5%,MIN(E65,2500)*2%+MAX(0,E65-2500)*0.5%))</f>
        <v/>
      </c>
      <c r="I65" s="2" t="str">
        <f>IF(E65="","",E65*0.5%)</f>
        <v/>
      </c>
      <c r="J65" s="2" t="str">
        <f>IF(E65="","",E65-SUM(F65:I65))</f>
        <v/>
      </c>
      <c r="K65" s="2" t="str">
        <f>IF(E65="","",IF(C65="Dövlət/neft",E65*22%,IF(E65&lt;=200,E65*22%,IF(E65&lt;=8000,44+(E65-200)*15%,1214+(E65-8000)*11%))))</f>
        <v/>
      </c>
      <c r="L65" s="2" t="str">
        <f>H65</f>
        <v/>
      </c>
      <c r="M65" s="2" t="str">
        <f>IF(E65="","",E65*0.5%)</f>
        <v/>
      </c>
      <c r="N65" s="2" t="str">
        <f>IF(E65="","",E65+SUM(K65:M65))</f>
        <v/>
      </c>
    </row>
    <row r="66" spans="1:14">
      <c r="A66">
        <v>65</v>
      </c>
      <c r="C66" t="s">
        <v>14</v>
      </c>
      <c r="D66" t="s">
        <v>15</v>
      </c>
      <c r="E66" s="2"/>
      <c r="F66" s="2" t="str">
        <f>IF(E66="","",IF(C66="Dövlət/neft",IF(E66&lt;=2500,MAX(0,E66-IF(AND(D66="Bəli",E66&lt;=2500),200,0))*14%,350+(E66-2500)*25%),IF(E66&lt;=2500,MAX(0,E66-IF(AND(D66="Bəli",E66&lt;=2500),200,0))*3%,IF(E66&lt;=8000,75+(E66-2500)*10%,625+(E66-8000)*14%))))</f>
        <v/>
      </c>
      <c r="G66" s="2" t="str">
        <f>IF(E66="","",IF(C66="Dövlət/neft",E66*3%,IF(E66&lt;=200,E66*3%,6+(E66-200)*10%)))</f>
        <v/>
      </c>
      <c r="H66" s="2" t="str">
        <f>IF(E66="","",IF(C66="Dövlət/neft",MIN(E66,8000)*2%+MAX(0,E66-8000)*0.5%,MIN(E66,2500)*2%+MAX(0,E66-2500)*0.5%))</f>
        <v/>
      </c>
      <c r="I66" s="2" t="str">
        <f>IF(E66="","",E66*0.5%)</f>
        <v/>
      </c>
      <c r="J66" s="2" t="str">
        <f>IF(E66="","",E66-SUM(F66:I66))</f>
        <v/>
      </c>
      <c r="K66" s="2" t="str">
        <f>IF(E66="","",IF(C66="Dövlət/neft",E66*22%,IF(E66&lt;=200,E66*22%,IF(E66&lt;=8000,44+(E66-200)*15%,1214+(E66-8000)*11%))))</f>
        <v/>
      </c>
      <c r="L66" s="2" t="str">
        <f>H66</f>
        <v/>
      </c>
      <c r="M66" s="2" t="str">
        <f>IF(E66="","",E66*0.5%)</f>
        <v/>
      </c>
      <c r="N66" s="2" t="str">
        <f>IF(E66="","",E66+SUM(K66:M66))</f>
        <v/>
      </c>
    </row>
    <row r="67" spans="1:14">
      <c r="A67">
        <v>66</v>
      </c>
      <c r="C67" t="s">
        <v>14</v>
      </c>
      <c r="D67" t="s">
        <v>15</v>
      </c>
      <c r="E67" s="2"/>
      <c r="F67" s="2" t="str">
        <f>IF(E67="","",IF(C67="Dövlət/neft",IF(E67&lt;=2500,MAX(0,E67-IF(AND(D67="Bəli",E67&lt;=2500),200,0))*14%,350+(E67-2500)*25%),IF(E67&lt;=2500,MAX(0,E67-IF(AND(D67="Bəli",E67&lt;=2500),200,0))*3%,IF(E67&lt;=8000,75+(E67-2500)*10%,625+(E67-8000)*14%))))</f>
        <v/>
      </c>
      <c r="G67" s="2" t="str">
        <f>IF(E67="","",IF(C67="Dövlət/neft",E67*3%,IF(E67&lt;=200,E67*3%,6+(E67-200)*10%)))</f>
        <v/>
      </c>
      <c r="H67" s="2" t="str">
        <f>IF(E67="","",IF(C67="Dövlət/neft",MIN(E67,8000)*2%+MAX(0,E67-8000)*0.5%,MIN(E67,2500)*2%+MAX(0,E67-2500)*0.5%))</f>
        <v/>
      </c>
      <c r="I67" s="2" t="str">
        <f>IF(E67="","",E67*0.5%)</f>
        <v/>
      </c>
      <c r="J67" s="2" t="str">
        <f>IF(E67="","",E67-SUM(F67:I67))</f>
        <v/>
      </c>
      <c r="K67" s="2" t="str">
        <f>IF(E67="","",IF(C67="Dövlət/neft",E67*22%,IF(E67&lt;=200,E67*22%,IF(E67&lt;=8000,44+(E67-200)*15%,1214+(E67-8000)*11%))))</f>
        <v/>
      </c>
      <c r="L67" s="2" t="str">
        <f>H67</f>
        <v/>
      </c>
      <c r="M67" s="2" t="str">
        <f>IF(E67="","",E67*0.5%)</f>
        <v/>
      </c>
      <c r="N67" s="2" t="str">
        <f>IF(E67="","",E67+SUM(K67:M67))</f>
        <v/>
      </c>
    </row>
    <row r="68" spans="1:14">
      <c r="A68">
        <v>67</v>
      </c>
      <c r="C68" t="s">
        <v>14</v>
      </c>
      <c r="D68" t="s">
        <v>15</v>
      </c>
      <c r="E68" s="2"/>
      <c r="F68" s="2" t="str">
        <f>IF(E68="","",IF(C68="Dövlət/neft",IF(E68&lt;=2500,MAX(0,E68-IF(AND(D68="Bəli",E68&lt;=2500),200,0))*14%,350+(E68-2500)*25%),IF(E68&lt;=2500,MAX(0,E68-IF(AND(D68="Bəli",E68&lt;=2500),200,0))*3%,IF(E68&lt;=8000,75+(E68-2500)*10%,625+(E68-8000)*14%))))</f>
        <v/>
      </c>
      <c r="G68" s="2" t="str">
        <f>IF(E68="","",IF(C68="Dövlət/neft",E68*3%,IF(E68&lt;=200,E68*3%,6+(E68-200)*10%)))</f>
        <v/>
      </c>
      <c r="H68" s="2" t="str">
        <f>IF(E68="","",IF(C68="Dövlət/neft",MIN(E68,8000)*2%+MAX(0,E68-8000)*0.5%,MIN(E68,2500)*2%+MAX(0,E68-2500)*0.5%))</f>
        <v/>
      </c>
      <c r="I68" s="2" t="str">
        <f>IF(E68="","",E68*0.5%)</f>
        <v/>
      </c>
      <c r="J68" s="2" t="str">
        <f>IF(E68="","",E68-SUM(F68:I68))</f>
        <v/>
      </c>
      <c r="K68" s="2" t="str">
        <f>IF(E68="","",IF(C68="Dövlət/neft",E68*22%,IF(E68&lt;=200,E68*22%,IF(E68&lt;=8000,44+(E68-200)*15%,1214+(E68-8000)*11%))))</f>
        <v/>
      </c>
      <c r="L68" s="2" t="str">
        <f>H68</f>
        <v/>
      </c>
      <c r="M68" s="2" t="str">
        <f>IF(E68="","",E68*0.5%)</f>
        <v/>
      </c>
      <c r="N68" s="2" t="str">
        <f>IF(E68="","",E68+SUM(K68:M68))</f>
        <v/>
      </c>
    </row>
    <row r="69" spans="1:14">
      <c r="A69">
        <v>68</v>
      </c>
      <c r="C69" t="s">
        <v>14</v>
      </c>
      <c r="D69" t="s">
        <v>15</v>
      </c>
      <c r="E69" s="2"/>
      <c r="F69" s="2" t="str">
        <f>IF(E69="","",IF(C69="Dövlət/neft",IF(E69&lt;=2500,MAX(0,E69-IF(AND(D69="Bəli",E69&lt;=2500),200,0))*14%,350+(E69-2500)*25%),IF(E69&lt;=2500,MAX(0,E69-IF(AND(D69="Bəli",E69&lt;=2500),200,0))*3%,IF(E69&lt;=8000,75+(E69-2500)*10%,625+(E69-8000)*14%))))</f>
        <v/>
      </c>
      <c r="G69" s="2" t="str">
        <f>IF(E69="","",IF(C69="Dövlət/neft",E69*3%,IF(E69&lt;=200,E69*3%,6+(E69-200)*10%)))</f>
        <v/>
      </c>
      <c r="H69" s="2" t="str">
        <f>IF(E69="","",IF(C69="Dövlət/neft",MIN(E69,8000)*2%+MAX(0,E69-8000)*0.5%,MIN(E69,2500)*2%+MAX(0,E69-2500)*0.5%))</f>
        <v/>
      </c>
      <c r="I69" s="2" t="str">
        <f>IF(E69="","",E69*0.5%)</f>
        <v/>
      </c>
      <c r="J69" s="2" t="str">
        <f>IF(E69="","",E69-SUM(F69:I69))</f>
        <v/>
      </c>
      <c r="K69" s="2" t="str">
        <f>IF(E69="","",IF(C69="Dövlət/neft",E69*22%,IF(E69&lt;=200,E69*22%,IF(E69&lt;=8000,44+(E69-200)*15%,1214+(E69-8000)*11%))))</f>
        <v/>
      </c>
      <c r="L69" s="2" t="str">
        <f>H69</f>
        <v/>
      </c>
      <c r="M69" s="2" t="str">
        <f>IF(E69="","",E69*0.5%)</f>
        <v/>
      </c>
      <c r="N69" s="2" t="str">
        <f>IF(E69="","",E69+SUM(K69:M69))</f>
        <v/>
      </c>
    </row>
    <row r="70" spans="1:14">
      <c r="A70">
        <v>69</v>
      </c>
      <c r="C70" t="s">
        <v>14</v>
      </c>
      <c r="D70" t="s">
        <v>15</v>
      </c>
      <c r="E70" s="2"/>
      <c r="F70" s="2" t="str">
        <f>IF(E70="","",IF(C70="Dövlət/neft",IF(E70&lt;=2500,MAX(0,E70-IF(AND(D70="Bəli",E70&lt;=2500),200,0))*14%,350+(E70-2500)*25%),IF(E70&lt;=2500,MAX(0,E70-IF(AND(D70="Bəli",E70&lt;=2500),200,0))*3%,IF(E70&lt;=8000,75+(E70-2500)*10%,625+(E70-8000)*14%))))</f>
        <v/>
      </c>
      <c r="G70" s="2" t="str">
        <f>IF(E70="","",IF(C70="Dövlət/neft",E70*3%,IF(E70&lt;=200,E70*3%,6+(E70-200)*10%)))</f>
        <v/>
      </c>
      <c r="H70" s="2" t="str">
        <f>IF(E70="","",IF(C70="Dövlət/neft",MIN(E70,8000)*2%+MAX(0,E70-8000)*0.5%,MIN(E70,2500)*2%+MAX(0,E70-2500)*0.5%))</f>
        <v/>
      </c>
      <c r="I70" s="2" t="str">
        <f>IF(E70="","",E70*0.5%)</f>
        <v/>
      </c>
      <c r="J70" s="2" t="str">
        <f>IF(E70="","",E70-SUM(F70:I70))</f>
        <v/>
      </c>
      <c r="K70" s="2" t="str">
        <f>IF(E70="","",IF(C70="Dövlət/neft",E70*22%,IF(E70&lt;=200,E70*22%,IF(E70&lt;=8000,44+(E70-200)*15%,1214+(E70-8000)*11%))))</f>
        <v/>
      </c>
      <c r="L70" s="2" t="str">
        <f>H70</f>
        <v/>
      </c>
      <c r="M70" s="2" t="str">
        <f>IF(E70="","",E70*0.5%)</f>
        <v/>
      </c>
      <c r="N70" s="2" t="str">
        <f>IF(E70="","",E70+SUM(K70:M70))</f>
        <v/>
      </c>
    </row>
    <row r="71" spans="1:14">
      <c r="A71">
        <v>70</v>
      </c>
      <c r="C71" t="s">
        <v>14</v>
      </c>
      <c r="D71" t="s">
        <v>15</v>
      </c>
      <c r="E71" s="2"/>
      <c r="F71" s="2" t="str">
        <f>IF(E71="","",IF(C71="Dövlət/neft",IF(E71&lt;=2500,MAX(0,E71-IF(AND(D71="Bəli",E71&lt;=2500),200,0))*14%,350+(E71-2500)*25%),IF(E71&lt;=2500,MAX(0,E71-IF(AND(D71="Bəli",E71&lt;=2500),200,0))*3%,IF(E71&lt;=8000,75+(E71-2500)*10%,625+(E71-8000)*14%))))</f>
        <v/>
      </c>
      <c r="G71" s="2" t="str">
        <f>IF(E71="","",IF(C71="Dövlət/neft",E71*3%,IF(E71&lt;=200,E71*3%,6+(E71-200)*10%)))</f>
        <v/>
      </c>
      <c r="H71" s="2" t="str">
        <f>IF(E71="","",IF(C71="Dövlət/neft",MIN(E71,8000)*2%+MAX(0,E71-8000)*0.5%,MIN(E71,2500)*2%+MAX(0,E71-2500)*0.5%))</f>
        <v/>
      </c>
      <c r="I71" s="2" t="str">
        <f>IF(E71="","",E71*0.5%)</f>
        <v/>
      </c>
      <c r="J71" s="2" t="str">
        <f>IF(E71="","",E71-SUM(F71:I71))</f>
        <v/>
      </c>
      <c r="K71" s="2" t="str">
        <f>IF(E71="","",IF(C71="Dövlət/neft",E71*22%,IF(E71&lt;=200,E71*22%,IF(E71&lt;=8000,44+(E71-200)*15%,1214+(E71-8000)*11%))))</f>
        <v/>
      </c>
      <c r="L71" s="2" t="str">
        <f>H71</f>
        <v/>
      </c>
      <c r="M71" s="2" t="str">
        <f>IF(E71="","",E71*0.5%)</f>
        <v/>
      </c>
      <c r="N71" s="2" t="str">
        <f>IF(E71="","",E71+SUM(K71:M71))</f>
        <v/>
      </c>
    </row>
    <row r="72" spans="1:14">
      <c r="A72">
        <v>71</v>
      </c>
      <c r="C72" t="s">
        <v>14</v>
      </c>
      <c r="D72" t="s">
        <v>15</v>
      </c>
      <c r="E72" s="2"/>
      <c r="F72" s="2" t="str">
        <f>IF(E72="","",IF(C72="Dövlət/neft",IF(E72&lt;=2500,MAX(0,E72-IF(AND(D72="Bəli",E72&lt;=2500),200,0))*14%,350+(E72-2500)*25%),IF(E72&lt;=2500,MAX(0,E72-IF(AND(D72="Bəli",E72&lt;=2500),200,0))*3%,IF(E72&lt;=8000,75+(E72-2500)*10%,625+(E72-8000)*14%))))</f>
        <v/>
      </c>
      <c r="G72" s="2" t="str">
        <f>IF(E72="","",IF(C72="Dövlət/neft",E72*3%,IF(E72&lt;=200,E72*3%,6+(E72-200)*10%)))</f>
        <v/>
      </c>
      <c r="H72" s="2" t="str">
        <f>IF(E72="","",IF(C72="Dövlət/neft",MIN(E72,8000)*2%+MAX(0,E72-8000)*0.5%,MIN(E72,2500)*2%+MAX(0,E72-2500)*0.5%))</f>
        <v/>
      </c>
      <c r="I72" s="2" t="str">
        <f>IF(E72="","",E72*0.5%)</f>
        <v/>
      </c>
      <c r="J72" s="2" t="str">
        <f>IF(E72="","",E72-SUM(F72:I72))</f>
        <v/>
      </c>
      <c r="K72" s="2" t="str">
        <f>IF(E72="","",IF(C72="Dövlət/neft",E72*22%,IF(E72&lt;=200,E72*22%,IF(E72&lt;=8000,44+(E72-200)*15%,1214+(E72-8000)*11%))))</f>
        <v/>
      </c>
      <c r="L72" s="2" t="str">
        <f>H72</f>
        <v/>
      </c>
      <c r="M72" s="2" t="str">
        <f>IF(E72="","",E72*0.5%)</f>
        <v/>
      </c>
      <c r="N72" s="2" t="str">
        <f>IF(E72="","",E72+SUM(K72:M72))</f>
        <v/>
      </c>
    </row>
    <row r="73" spans="1:14">
      <c r="A73">
        <v>72</v>
      </c>
      <c r="C73" t="s">
        <v>14</v>
      </c>
      <c r="D73" t="s">
        <v>15</v>
      </c>
      <c r="E73" s="2"/>
      <c r="F73" s="2" t="str">
        <f>IF(E73="","",IF(C73="Dövlət/neft",IF(E73&lt;=2500,MAX(0,E73-IF(AND(D73="Bəli",E73&lt;=2500),200,0))*14%,350+(E73-2500)*25%),IF(E73&lt;=2500,MAX(0,E73-IF(AND(D73="Bəli",E73&lt;=2500),200,0))*3%,IF(E73&lt;=8000,75+(E73-2500)*10%,625+(E73-8000)*14%))))</f>
        <v/>
      </c>
      <c r="G73" s="2" t="str">
        <f>IF(E73="","",IF(C73="Dövlət/neft",E73*3%,IF(E73&lt;=200,E73*3%,6+(E73-200)*10%)))</f>
        <v/>
      </c>
      <c r="H73" s="2" t="str">
        <f>IF(E73="","",IF(C73="Dövlət/neft",MIN(E73,8000)*2%+MAX(0,E73-8000)*0.5%,MIN(E73,2500)*2%+MAX(0,E73-2500)*0.5%))</f>
        <v/>
      </c>
      <c r="I73" s="2" t="str">
        <f>IF(E73="","",E73*0.5%)</f>
        <v/>
      </c>
      <c r="J73" s="2" t="str">
        <f>IF(E73="","",E73-SUM(F73:I73))</f>
        <v/>
      </c>
      <c r="K73" s="2" t="str">
        <f>IF(E73="","",IF(C73="Dövlət/neft",E73*22%,IF(E73&lt;=200,E73*22%,IF(E73&lt;=8000,44+(E73-200)*15%,1214+(E73-8000)*11%))))</f>
        <v/>
      </c>
      <c r="L73" s="2" t="str">
        <f>H73</f>
        <v/>
      </c>
      <c r="M73" s="2" t="str">
        <f>IF(E73="","",E73*0.5%)</f>
        <v/>
      </c>
      <c r="N73" s="2" t="str">
        <f>IF(E73="","",E73+SUM(K73:M73))</f>
        <v/>
      </c>
    </row>
    <row r="74" spans="1:14">
      <c r="A74">
        <v>73</v>
      </c>
      <c r="C74" t="s">
        <v>14</v>
      </c>
      <c r="D74" t="s">
        <v>15</v>
      </c>
      <c r="E74" s="2"/>
      <c r="F74" s="2" t="str">
        <f>IF(E74="","",IF(C74="Dövlət/neft",IF(E74&lt;=2500,MAX(0,E74-IF(AND(D74="Bəli",E74&lt;=2500),200,0))*14%,350+(E74-2500)*25%),IF(E74&lt;=2500,MAX(0,E74-IF(AND(D74="Bəli",E74&lt;=2500),200,0))*3%,IF(E74&lt;=8000,75+(E74-2500)*10%,625+(E74-8000)*14%))))</f>
        <v/>
      </c>
      <c r="G74" s="2" t="str">
        <f>IF(E74="","",IF(C74="Dövlət/neft",E74*3%,IF(E74&lt;=200,E74*3%,6+(E74-200)*10%)))</f>
        <v/>
      </c>
      <c r="H74" s="2" t="str">
        <f>IF(E74="","",IF(C74="Dövlət/neft",MIN(E74,8000)*2%+MAX(0,E74-8000)*0.5%,MIN(E74,2500)*2%+MAX(0,E74-2500)*0.5%))</f>
        <v/>
      </c>
      <c r="I74" s="2" t="str">
        <f>IF(E74="","",E74*0.5%)</f>
        <v/>
      </c>
      <c r="J74" s="2" t="str">
        <f>IF(E74="","",E74-SUM(F74:I74))</f>
        <v/>
      </c>
      <c r="K74" s="2" t="str">
        <f>IF(E74="","",IF(C74="Dövlət/neft",E74*22%,IF(E74&lt;=200,E74*22%,IF(E74&lt;=8000,44+(E74-200)*15%,1214+(E74-8000)*11%))))</f>
        <v/>
      </c>
      <c r="L74" s="2" t="str">
        <f>H74</f>
        <v/>
      </c>
      <c r="M74" s="2" t="str">
        <f>IF(E74="","",E74*0.5%)</f>
        <v/>
      </c>
      <c r="N74" s="2" t="str">
        <f>IF(E74="","",E74+SUM(K74:M74))</f>
        <v/>
      </c>
    </row>
    <row r="75" spans="1:14">
      <c r="A75">
        <v>74</v>
      </c>
      <c r="C75" t="s">
        <v>14</v>
      </c>
      <c r="D75" t="s">
        <v>15</v>
      </c>
      <c r="E75" s="2"/>
      <c r="F75" s="2" t="str">
        <f>IF(E75="","",IF(C75="Dövlət/neft",IF(E75&lt;=2500,MAX(0,E75-IF(AND(D75="Bəli",E75&lt;=2500),200,0))*14%,350+(E75-2500)*25%),IF(E75&lt;=2500,MAX(0,E75-IF(AND(D75="Bəli",E75&lt;=2500),200,0))*3%,IF(E75&lt;=8000,75+(E75-2500)*10%,625+(E75-8000)*14%))))</f>
        <v/>
      </c>
      <c r="G75" s="2" t="str">
        <f>IF(E75="","",IF(C75="Dövlət/neft",E75*3%,IF(E75&lt;=200,E75*3%,6+(E75-200)*10%)))</f>
        <v/>
      </c>
      <c r="H75" s="2" t="str">
        <f>IF(E75="","",IF(C75="Dövlət/neft",MIN(E75,8000)*2%+MAX(0,E75-8000)*0.5%,MIN(E75,2500)*2%+MAX(0,E75-2500)*0.5%))</f>
        <v/>
      </c>
      <c r="I75" s="2" t="str">
        <f>IF(E75="","",E75*0.5%)</f>
        <v/>
      </c>
      <c r="J75" s="2" t="str">
        <f>IF(E75="","",E75-SUM(F75:I75))</f>
        <v/>
      </c>
      <c r="K75" s="2" t="str">
        <f>IF(E75="","",IF(C75="Dövlət/neft",E75*22%,IF(E75&lt;=200,E75*22%,IF(E75&lt;=8000,44+(E75-200)*15%,1214+(E75-8000)*11%))))</f>
        <v/>
      </c>
      <c r="L75" s="2" t="str">
        <f>H75</f>
        <v/>
      </c>
      <c r="M75" s="2" t="str">
        <f>IF(E75="","",E75*0.5%)</f>
        <v/>
      </c>
      <c r="N75" s="2" t="str">
        <f>IF(E75="","",E75+SUM(K75:M75))</f>
        <v/>
      </c>
    </row>
    <row r="76" spans="1:14">
      <c r="A76">
        <v>75</v>
      </c>
      <c r="C76" t="s">
        <v>14</v>
      </c>
      <c r="D76" t="s">
        <v>15</v>
      </c>
      <c r="E76" s="2"/>
      <c r="F76" s="2" t="str">
        <f>IF(E76="","",IF(C76="Dövlət/neft",IF(E76&lt;=2500,MAX(0,E76-IF(AND(D76="Bəli",E76&lt;=2500),200,0))*14%,350+(E76-2500)*25%),IF(E76&lt;=2500,MAX(0,E76-IF(AND(D76="Bəli",E76&lt;=2500),200,0))*3%,IF(E76&lt;=8000,75+(E76-2500)*10%,625+(E76-8000)*14%))))</f>
        <v/>
      </c>
      <c r="G76" s="2" t="str">
        <f>IF(E76="","",IF(C76="Dövlət/neft",E76*3%,IF(E76&lt;=200,E76*3%,6+(E76-200)*10%)))</f>
        <v/>
      </c>
      <c r="H76" s="2" t="str">
        <f>IF(E76="","",IF(C76="Dövlət/neft",MIN(E76,8000)*2%+MAX(0,E76-8000)*0.5%,MIN(E76,2500)*2%+MAX(0,E76-2500)*0.5%))</f>
        <v/>
      </c>
      <c r="I76" s="2" t="str">
        <f>IF(E76="","",E76*0.5%)</f>
        <v/>
      </c>
      <c r="J76" s="2" t="str">
        <f>IF(E76="","",E76-SUM(F76:I76))</f>
        <v/>
      </c>
      <c r="K76" s="2" t="str">
        <f>IF(E76="","",IF(C76="Dövlət/neft",E76*22%,IF(E76&lt;=200,E76*22%,IF(E76&lt;=8000,44+(E76-200)*15%,1214+(E76-8000)*11%))))</f>
        <v/>
      </c>
      <c r="L76" s="2" t="str">
        <f>H76</f>
        <v/>
      </c>
      <c r="M76" s="2" t="str">
        <f>IF(E76="","",E76*0.5%)</f>
        <v/>
      </c>
      <c r="N76" s="2" t="str">
        <f>IF(E76="","",E76+SUM(K76:M76))</f>
        <v/>
      </c>
    </row>
    <row r="77" spans="1:14">
      <c r="A77">
        <v>76</v>
      </c>
      <c r="C77" t="s">
        <v>14</v>
      </c>
      <c r="D77" t="s">
        <v>15</v>
      </c>
      <c r="E77" s="2"/>
      <c r="F77" s="2" t="str">
        <f>IF(E77="","",IF(C77="Dövlət/neft",IF(E77&lt;=2500,MAX(0,E77-IF(AND(D77="Bəli",E77&lt;=2500),200,0))*14%,350+(E77-2500)*25%),IF(E77&lt;=2500,MAX(0,E77-IF(AND(D77="Bəli",E77&lt;=2500),200,0))*3%,IF(E77&lt;=8000,75+(E77-2500)*10%,625+(E77-8000)*14%))))</f>
        <v/>
      </c>
      <c r="G77" s="2" t="str">
        <f>IF(E77="","",IF(C77="Dövlət/neft",E77*3%,IF(E77&lt;=200,E77*3%,6+(E77-200)*10%)))</f>
        <v/>
      </c>
      <c r="H77" s="2" t="str">
        <f>IF(E77="","",IF(C77="Dövlət/neft",MIN(E77,8000)*2%+MAX(0,E77-8000)*0.5%,MIN(E77,2500)*2%+MAX(0,E77-2500)*0.5%))</f>
        <v/>
      </c>
      <c r="I77" s="2" t="str">
        <f>IF(E77="","",E77*0.5%)</f>
        <v/>
      </c>
      <c r="J77" s="2" t="str">
        <f>IF(E77="","",E77-SUM(F77:I77))</f>
        <v/>
      </c>
      <c r="K77" s="2" t="str">
        <f>IF(E77="","",IF(C77="Dövlət/neft",E77*22%,IF(E77&lt;=200,E77*22%,IF(E77&lt;=8000,44+(E77-200)*15%,1214+(E77-8000)*11%))))</f>
        <v/>
      </c>
      <c r="L77" s="2" t="str">
        <f>H77</f>
        <v/>
      </c>
      <c r="M77" s="2" t="str">
        <f>IF(E77="","",E77*0.5%)</f>
        <v/>
      </c>
      <c r="N77" s="2" t="str">
        <f>IF(E77="","",E77+SUM(K77:M77))</f>
        <v/>
      </c>
    </row>
    <row r="78" spans="1:14">
      <c r="A78">
        <v>77</v>
      </c>
      <c r="C78" t="s">
        <v>14</v>
      </c>
      <c r="D78" t="s">
        <v>15</v>
      </c>
      <c r="E78" s="2"/>
      <c r="F78" s="2" t="str">
        <f>IF(E78="","",IF(C78="Dövlət/neft",IF(E78&lt;=2500,MAX(0,E78-IF(AND(D78="Bəli",E78&lt;=2500),200,0))*14%,350+(E78-2500)*25%),IF(E78&lt;=2500,MAX(0,E78-IF(AND(D78="Bəli",E78&lt;=2500),200,0))*3%,IF(E78&lt;=8000,75+(E78-2500)*10%,625+(E78-8000)*14%))))</f>
        <v/>
      </c>
      <c r="G78" s="2" t="str">
        <f>IF(E78="","",IF(C78="Dövlət/neft",E78*3%,IF(E78&lt;=200,E78*3%,6+(E78-200)*10%)))</f>
        <v/>
      </c>
      <c r="H78" s="2" t="str">
        <f>IF(E78="","",IF(C78="Dövlət/neft",MIN(E78,8000)*2%+MAX(0,E78-8000)*0.5%,MIN(E78,2500)*2%+MAX(0,E78-2500)*0.5%))</f>
        <v/>
      </c>
      <c r="I78" s="2" t="str">
        <f>IF(E78="","",E78*0.5%)</f>
        <v/>
      </c>
      <c r="J78" s="2" t="str">
        <f>IF(E78="","",E78-SUM(F78:I78))</f>
        <v/>
      </c>
      <c r="K78" s="2" t="str">
        <f>IF(E78="","",IF(C78="Dövlət/neft",E78*22%,IF(E78&lt;=200,E78*22%,IF(E78&lt;=8000,44+(E78-200)*15%,1214+(E78-8000)*11%))))</f>
        <v/>
      </c>
      <c r="L78" s="2" t="str">
        <f>H78</f>
        <v/>
      </c>
      <c r="M78" s="2" t="str">
        <f>IF(E78="","",E78*0.5%)</f>
        <v/>
      </c>
      <c r="N78" s="2" t="str">
        <f>IF(E78="","",E78+SUM(K78:M78))</f>
        <v/>
      </c>
    </row>
    <row r="79" spans="1:14">
      <c r="A79">
        <v>78</v>
      </c>
      <c r="C79" t="s">
        <v>14</v>
      </c>
      <c r="D79" t="s">
        <v>15</v>
      </c>
      <c r="E79" s="2"/>
      <c r="F79" s="2" t="str">
        <f>IF(E79="","",IF(C79="Dövlət/neft",IF(E79&lt;=2500,MAX(0,E79-IF(AND(D79="Bəli",E79&lt;=2500),200,0))*14%,350+(E79-2500)*25%),IF(E79&lt;=2500,MAX(0,E79-IF(AND(D79="Bəli",E79&lt;=2500),200,0))*3%,IF(E79&lt;=8000,75+(E79-2500)*10%,625+(E79-8000)*14%))))</f>
        <v/>
      </c>
      <c r="G79" s="2" t="str">
        <f>IF(E79="","",IF(C79="Dövlət/neft",E79*3%,IF(E79&lt;=200,E79*3%,6+(E79-200)*10%)))</f>
        <v/>
      </c>
      <c r="H79" s="2" t="str">
        <f>IF(E79="","",IF(C79="Dövlət/neft",MIN(E79,8000)*2%+MAX(0,E79-8000)*0.5%,MIN(E79,2500)*2%+MAX(0,E79-2500)*0.5%))</f>
        <v/>
      </c>
      <c r="I79" s="2" t="str">
        <f>IF(E79="","",E79*0.5%)</f>
        <v/>
      </c>
      <c r="J79" s="2" t="str">
        <f>IF(E79="","",E79-SUM(F79:I79))</f>
        <v/>
      </c>
      <c r="K79" s="2" t="str">
        <f>IF(E79="","",IF(C79="Dövlət/neft",E79*22%,IF(E79&lt;=200,E79*22%,IF(E79&lt;=8000,44+(E79-200)*15%,1214+(E79-8000)*11%))))</f>
        <v/>
      </c>
      <c r="L79" s="2" t="str">
        <f>H79</f>
        <v/>
      </c>
      <c r="M79" s="2" t="str">
        <f>IF(E79="","",E79*0.5%)</f>
        <v/>
      </c>
      <c r="N79" s="2" t="str">
        <f>IF(E79="","",E79+SUM(K79:M79))</f>
        <v/>
      </c>
    </row>
    <row r="80" spans="1:14">
      <c r="A80">
        <v>79</v>
      </c>
      <c r="C80" t="s">
        <v>14</v>
      </c>
      <c r="D80" t="s">
        <v>15</v>
      </c>
      <c r="E80" s="2"/>
      <c r="F80" s="2" t="str">
        <f>IF(E80="","",IF(C80="Dövlət/neft",IF(E80&lt;=2500,MAX(0,E80-IF(AND(D80="Bəli",E80&lt;=2500),200,0))*14%,350+(E80-2500)*25%),IF(E80&lt;=2500,MAX(0,E80-IF(AND(D80="Bəli",E80&lt;=2500),200,0))*3%,IF(E80&lt;=8000,75+(E80-2500)*10%,625+(E80-8000)*14%))))</f>
        <v/>
      </c>
      <c r="G80" s="2" t="str">
        <f>IF(E80="","",IF(C80="Dövlət/neft",E80*3%,IF(E80&lt;=200,E80*3%,6+(E80-200)*10%)))</f>
        <v/>
      </c>
      <c r="H80" s="2" t="str">
        <f>IF(E80="","",IF(C80="Dövlət/neft",MIN(E80,8000)*2%+MAX(0,E80-8000)*0.5%,MIN(E80,2500)*2%+MAX(0,E80-2500)*0.5%))</f>
        <v/>
      </c>
      <c r="I80" s="2" t="str">
        <f>IF(E80="","",E80*0.5%)</f>
        <v/>
      </c>
      <c r="J80" s="2" t="str">
        <f>IF(E80="","",E80-SUM(F80:I80))</f>
        <v/>
      </c>
      <c r="K80" s="2" t="str">
        <f>IF(E80="","",IF(C80="Dövlət/neft",E80*22%,IF(E80&lt;=200,E80*22%,IF(E80&lt;=8000,44+(E80-200)*15%,1214+(E80-8000)*11%))))</f>
        <v/>
      </c>
      <c r="L80" s="2" t="str">
        <f>H80</f>
        <v/>
      </c>
      <c r="M80" s="2" t="str">
        <f>IF(E80="","",E80*0.5%)</f>
        <v/>
      </c>
      <c r="N80" s="2" t="str">
        <f>IF(E80="","",E80+SUM(K80:M80))</f>
        <v/>
      </c>
    </row>
    <row r="81" spans="1:14">
      <c r="A81">
        <v>80</v>
      </c>
      <c r="C81" t="s">
        <v>14</v>
      </c>
      <c r="D81" t="s">
        <v>15</v>
      </c>
      <c r="E81" s="2"/>
      <c r="F81" s="2" t="str">
        <f>IF(E81="","",IF(C81="Dövlət/neft",IF(E81&lt;=2500,MAX(0,E81-IF(AND(D81="Bəli",E81&lt;=2500),200,0))*14%,350+(E81-2500)*25%),IF(E81&lt;=2500,MAX(0,E81-IF(AND(D81="Bəli",E81&lt;=2500),200,0))*3%,IF(E81&lt;=8000,75+(E81-2500)*10%,625+(E81-8000)*14%))))</f>
        <v/>
      </c>
      <c r="G81" s="2" t="str">
        <f>IF(E81="","",IF(C81="Dövlət/neft",E81*3%,IF(E81&lt;=200,E81*3%,6+(E81-200)*10%)))</f>
        <v/>
      </c>
      <c r="H81" s="2" t="str">
        <f>IF(E81="","",IF(C81="Dövlət/neft",MIN(E81,8000)*2%+MAX(0,E81-8000)*0.5%,MIN(E81,2500)*2%+MAX(0,E81-2500)*0.5%))</f>
        <v/>
      </c>
      <c r="I81" s="2" t="str">
        <f>IF(E81="","",E81*0.5%)</f>
        <v/>
      </c>
      <c r="J81" s="2" t="str">
        <f>IF(E81="","",E81-SUM(F81:I81))</f>
        <v/>
      </c>
      <c r="K81" s="2" t="str">
        <f>IF(E81="","",IF(C81="Dövlət/neft",E81*22%,IF(E81&lt;=200,E81*22%,IF(E81&lt;=8000,44+(E81-200)*15%,1214+(E81-8000)*11%))))</f>
        <v/>
      </c>
      <c r="L81" s="2" t="str">
        <f>H81</f>
        <v/>
      </c>
      <c r="M81" s="2" t="str">
        <f>IF(E81="","",E81*0.5%)</f>
        <v/>
      </c>
      <c r="N81" s="2" t="str">
        <f>IF(E81="","",E81+SUM(K81:M81))</f>
        <v/>
      </c>
    </row>
    <row r="82" spans="1:14">
      <c r="A82">
        <v>81</v>
      </c>
      <c r="C82" t="s">
        <v>14</v>
      </c>
      <c r="D82" t="s">
        <v>15</v>
      </c>
      <c r="E82" s="2"/>
      <c r="F82" s="2" t="str">
        <f>IF(E82="","",IF(C82="Dövlət/neft",IF(E82&lt;=2500,MAX(0,E82-IF(AND(D82="Bəli",E82&lt;=2500),200,0))*14%,350+(E82-2500)*25%),IF(E82&lt;=2500,MAX(0,E82-IF(AND(D82="Bəli",E82&lt;=2500),200,0))*3%,IF(E82&lt;=8000,75+(E82-2500)*10%,625+(E82-8000)*14%))))</f>
        <v/>
      </c>
      <c r="G82" s="2" t="str">
        <f>IF(E82="","",IF(C82="Dövlət/neft",E82*3%,IF(E82&lt;=200,E82*3%,6+(E82-200)*10%)))</f>
        <v/>
      </c>
      <c r="H82" s="2" t="str">
        <f>IF(E82="","",IF(C82="Dövlət/neft",MIN(E82,8000)*2%+MAX(0,E82-8000)*0.5%,MIN(E82,2500)*2%+MAX(0,E82-2500)*0.5%))</f>
        <v/>
      </c>
      <c r="I82" s="2" t="str">
        <f>IF(E82="","",E82*0.5%)</f>
        <v/>
      </c>
      <c r="J82" s="2" t="str">
        <f>IF(E82="","",E82-SUM(F82:I82))</f>
        <v/>
      </c>
      <c r="K82" s="2" t="str">
        <f>IF(E82="","",IF(C82="Dövlət/neft",E82*22%,IF(E82&lt;=200,E82*22%,IF(E82&lt;=8000,44+(E82-200)*15%,1214+(E82-8000)*11%))))</f>
        <v/>
      </c>
      <c r="L82" s="2" t="str">
        <f>H82</f>
        <v/>
      </c>
      <c r="M82" s="2" t="str">
        <f>IF(E82="","",E82*0.5%)</f>
        <v/>
      </c>
      <c r="N82" s="2" t="str">
        <f>IF(E82="","",E82+SUM(K82:M82))</f>
        <v/>
      </c>
    </row>
    <row r="83" spans="1:14">
      <c r="A83">
        <v>82</v>
      </c>
      <c r="C83" t="s">
        <v>14</v>
      </c>
      <c r="D83" t="s">
        <v>15</v>
      </c>
      <c r="E83" s="2"/>
      <c r="F83" s="2" t="str">
        <f>IF(E83="","",IF(C83="Dövlət/neft",IF(E83&lt;=2500,MAX(0,E83-IF(AND(D83="Bəli",E83&lt;=2500),200,0))*14%,350+(E83-2500)*25%),IF(E83&lt;=2500,MAX(0,E83-IF(AND(D83="Bəli",E83&lt;=2500),200,0))*3%,IF(E83&lt;=8000,75+(E83-2500)*10%,625+(E83-8000)*14%))))</f>
        <v/>
      </c>
      <c r="G83" s="2" t="str">
        <f>IF(E83="","",IF(C83="Dövlət/neft",E83*3%,IF(E83&lt;=200,E83*3%,6+(E83-200)*10%)))</f>
        <v/>
      </c>
      <c r="H83" s="2" t="str">
        <f>IF(E83="","",IF(C83="Dövlət/neft",MIN(E83,8000)*2%+MAX(0,E83-8000)*0.5%,MIN(E83,2500)*2%+MAX(0,E83-2500)*0.5%))</f>
        <v/>
      </c>
      <c r="I83" s="2" t="str">
        <f>IF(E83="","",E83*0.5%)</f>
        <v/>
      </c>
      <c r="J83" s="2" t="str">
        <f>IF(E83="","",E83-SUM(F83:I83))</f>
        <v/>
      </c>
      <c r="K83" s="2" t="str">
        <f>IF(E83="","",IF(C83="Dövlət/neft",E83*22%,IF(E83&lt;=200,E83*22%,IF(E83&lt;=8000,44+(E83-200)*15%,1214+(E83-8000)*11%))))</f>
        <v/>
      </c>
      <c r="L83" s="2" t="str">
        <f>H83</f>
        <v/>
      </c>
      <c r="M83" s="2" t="str">
        <f>IF(E83="","",E83*0.5%)</f>
        <v/>
      </c>
      <c r="N83" s="2" t="str">
        <f>IF(E83="","",E83+SUM(K83:M83))</f>
        <v/>
      </c>
    </row>
    <row r="84" spans="1:14">
      <c r="A84">
        <v>83</v>
      </c>
      <c r="C84" t="s">
        <v>14</v>
      </c>
      <c r="D84" t="s">
        <v>15</v>
      </c>
      <c r="E84" s="2"/>
      <c r="F84" s="2" t="str">
        <f>IF(E84="","",IF(C84="Dövlət/neft",IF(E84&lt;=2500,MAX(0,E84-IF(AND(D84="Bəli",E84&lt;=2500),200,0))*14%,350+(E84-2500)*25%),IF(E84&lt;=2500,MAX(0,E84-IF(AND(D84="Bəli",E84&lt;=2500),200,0))*3%,IF(E84&lt;=8000,75+(E84-2500)*10%,625+(E84-8000)*14%))))</f>
        <v/>
      </c>
      <c r="G84" s="2" t="str">
        <f>IF(E84="","",IF(C84="Dövlət/neft",E84*3%,IF(E84&lt;=200,E84*3%,6+(E84-200)*10%)))</f>
        <v/>
      </c>
      <c r="H84" s="2" t="str">
        <f>IF(E84="","",IF(C84="Dövlət/neft",MIN(E84,8000)*2%+MAX(0,E84-8000)*0.5%,MIN(E84,2500)*2%+MAX(0,E84-2500)*0.5%))</f>
        <v/>
      </c>
      <c r="I84" s="2" t="str">
        <f>IF(E84="","",E84*0.5%)</f>
        <v/>
      </c>
      <c r="J84" s="2" t="str">
        <f>IF(E84="","",E84-SUM(F84:I84))</f>
        <v/>
      </c>
      <c r="K84" s="2" t="str">
        <f>IF(E84="","",IF(C84="Dövlət/neft",E84*22%,IF(E84&lt;=200,E84*22%,IF(E84&lt;=8000,44+(E84-200)*15%,1214+(E84-8000)*11%))))</f>
        <v/>
      </c>
      <c r="L84" s="2" t="str">
        <f>H84</f>
        <v/>
      </c>
      <c r="M84" s="2" t="str">
        <f>IF(E84="","",E84*0.5%)</f>
        <v/>
      </c>
      <c r="N84" s="2" t="str">
        <f>IF(E84="","",E84+SUM(K84:M84))</f>
        <v/>
      </c>
    </row>
    <row r="85" spans="1:14">
      <c r="A85">
        <v>84</v>
      </c>
      <c r="C85" t="s">
        <v>14</v>
      </c>
      <c r="D85" t="s">
        <v>15</v>
      </c>
      <c r="E85" s="2"/>
      <c r="F85" s="2" t="str">
        <f>IF(E85="","",IF(C85="Dövlət/neft",IF(E85&lt;=2500,MAX(0,E85-IF(AND(D85="Bəli",E85&lt;=2500),200,0))*14%,350+(E85-2500)*25%),IF(E85&lt;=2500,MAX(0,E85-IF(AND(D85="Bəli",E85&lt;=2500),200,0))*3%,IF(E85&lt;=8000,75+(E85-2500)*10%,625+(E85-8000)*14%))))</f>
        <v/>
      </c>
      <c r="G85" s="2" t="str">
        <f>IF(E85="","",IF(C85="Dövlət/neft",E85*3%,IF(E85&lt;=200,E85*3%,6+(E85-200)*10%)))</f>
        <v/>
      </c>
      <c r="H85" s="2" t="str">
        <f>IF(E85="","",IF(C85="Dövlət/neft",MIN(E85,8000)*2%+MAX(0,E85-8000)*0.5%,MIN(E85,2500)*2%+MAX(0,E85-2500)*0.5%))</f>
        <v/>
      </c>
      <c r="I85" s="2" t="str">
        <f>IF(E85="","",E85*0.5%)</f>
        <v/>
      </c>
      <c r="J85" s="2" t="str">
        <f>IF(E85="","",E85-SUM(F85:I85))</f>
        <v/>
      </c>
      <c r="K85" s="2" t="str">
        <f>IF(E85="","",IF(C85="Dövlət/neft",E85*22%,IF(E85&lt;=200,E85*22%,IF(E85&lt;=8000,44+(E85-200)*15%,1214+(E85-8000)*11%))))</f>
        <v/>
      </c>
      <c r="L85" s="2" t="str">
        <f>H85</f>
        <v/>
      </c>
      <c r="M85" s="2" t="str">
        <f>IF(E85="","",E85*0.5%)</f>
        <v/>
      </c>
      <c r="N85" s="2" t="str">
        <f>IF(E85="","",E85+SUM(K85:M85))</f>
        <v/>
      </c>
    </row>
    <row r="86" spans="1:14">
      <c r="A86">
        <v>85</v>
      </c>
      <c r="C86" t="s">
        <v>14</v>
      </c>
      <c r="D86" t="s">
        <v>15</v>
      </c>
      <c r="E86" s="2"/>
      <c r="F86" s="2" t="str">
        <f>IF(E86="","",IF(C86="Dövlət/neft",IF(E86&lt;=2500,MAX(0,E86-IF(AND(D86="Bəli",E86&lt;=2500),200,0))*14%,350+(E86-2500)*25%),IF(E86&lt;=2500,MAX(0,E86-IF(AND(D86="Bəli",E86&lt;=2500),200,0))*3%,IF(E86&lt;=8000,75+(E86-2500)*10%,625+(E86-8000)*14%))))</f>
        <v/>
      </c>
      <c r="G86" s="2" t="str">
        <f>IF(E86="","",IF(C86="Dövlət/neft",E86*3%,IF(E86&lt;=200,E86*3%,6+(E86-200)*10%)))</f>
        <v/>
      </c>
      <c r="H86" s="2" t="str">
        <f>IF(E86="","",IF(C86="Dövlət/neft",MIN(E86,8000)*2%+MAX(0,E86-8000)*0.5%,MIN(E86,2500)*2%+MAX(0,E86-2500)*0.5%))</f>
        <v/>
      </c>
      <c r="I86" s="2" t="str">
        <f>IF(E86="","",E86*0.5%)</f>
        <v/>
      </c>
      <c r="J86" s="2" t="str">
        <f>IF(E86="","",E86-SUM(F86:I86))</f>
        <v/>
      </c>
      <c r="K86" s="2" t="str">
        <f>IF(E86="","",IF(C86="Dövlət/neft",E86*22%,IF(E86&lt;=200,E86*22%,IF(E86&lt;=8000,44+(E86-200)*15%,1214+(E86-8000)*11%))))</f>
        <v/>
      </c>
      <c r="L86" s="2" t="str">
        <f>H86</f>
        <v/>
      </c>
      <c r="M86" s="2" t="str">
        <f>IF(E86="","",E86*0.5%)</f>
        <v/>
      </c>
      <c r="N86" s="2" t="str">
        <f>IF(E86="","",E86+SUM(K86:M86))</f>
        <v/>
      </c>
    </row>
    <row r="87" spans="1:14">
      <c r="A87">
        <v>86</v>
      </c>
      <c r="C87" t="s">
        <v>14</v>
      </c>
      <c r="D87" t="s">
        <v>15</v>
      </c>
      <c r="E87" s="2"/>
      <c r="F87" s="2" t="str">
        <f>IF(E87="","",IF(C87="Dövlət/neft",IF(E87&lt;=2500,MAX(0,E87-IF(AND(D87="Bəli",E87&lt;=2500),200,0))*14%,350+(E87-2500)*25%),IF(E87&lt;=2500,MAX(0,E87-IF(AND(D87="Bəli",E87&lt;=2500),200,0))*3%,IF(E87&lt;=8000,75+(E87-2500)*10%,625+(E87-8000)*14%))))</f>
        <v/>
      </c>
      <c r="G87" s="2" t="str">
        <f>IF(E87="","",IF(C87="Dövlət/neft",E87*3%,IF(E87&lt;=200,E87*3%,6+(E87-200)*10%)))</f>
        <v/>
      </c>
      <c r="H87" s="2" t="str">
        <f>IF(E87="","",IF(C87="Dövlət/neft",MIN(E87,8000)*2%+MAX(0,E87-8000)*0.5%,MIN(E87,2500)*2%+MAX(0,E87-2500)*0.5%))</f>
        <v/>
      </c>
      <c r="I87" s="2" t="str">
        <f>IF(E87="","",E87*0.5%)</f>
        <v/>
      </c>
      <c r="J87" s="2" t="str">
        <f>IF(E87="","",E87-SUM(F87:I87))</f>
        <v/>
      </c>
      <c r="K87" s="2" t="str">
        <f>IF(E87="","",IF(C87="Dövlət/neft",E87*22%,IF(E87&lt;=200,E87*22%,IF(E87&lt;=8000,44+(E87-200)*15%,1214+(E87-8000)*11%))))</f>
        <v/>
      </c>
      <c r="L87" s="2" t="str">
        <f>H87</f>
        <v/>
      </c>
      <c r="M87" s="2" t="str">
        <f>IF(E87="","",E87*0.5%)</f>
        <v/>
      </c>
      <c r="N87" s="2" t="str">
        <f>IF(E87="","",E87+SUM(K87:M87))</f>
        <v/>
      </c>
    </row>
    <row r="88" spans="1:14">
      <c r="A88">
        <v>87</v>
      </c>
      <c r="C88" t="s">
        <v>14</v>
      </c>
      <c r="D88" t="s">
        <v>15</v>
      </c>
      <c r="E88" s="2"/>
      <c r="F88" s="2" t="str">
        <f>IF(E88="","",IF(C88="Dövlət/neft",IF(E88&lt;=2500,MAX(0,E88-IF(AND(D88="Bəli",E88&lt;=2500),200,0))*14%,350+(E88-2500)*25%),IF(E88&lt;=2500,MAX(0,E88-IF(AND(D88="Bəli",E88&lt;=2500),200,0))*3%,IF(E88&lt;=8000,75+(E88-2500)*10%,625+(E88-8000)*14%))))</f>
        <v/>
      </c>
      <c r="G88" s="2" t="str">
        <f>IF(E88="","",IF(C88="Dövlət/neft",E88*3%,IF(E88&lt;=200,E88*3%,6+(E88-200)*10%)))</f>
        <v/>
      </c>
      <c r="H88" s="2" t="str">
        <f>IF(E88="","",IF(C88="Dövlət/neft",MIN(E88,8000)*2%+MAX(0,E88-8000)*0.5%,MIN(E88,2500)*2%+MAX(0,E88-2500)*0.5%))</f>
        <v/>
      </c>
      <c r="I88" s="2" t="str">
        <f>IF(E88="","",E88*0.5%)</f>
        <v/>
      </c>
      <c r="J88" s="2" t="str">
        <f>IF(E88="","",E88-SUM(F88:I88))</f>
        <v/>
      </c>
      <c r="K88" s="2" t="str">
        <f>IF(E88="","",IF(C88="Dövlət/neft",E88*22%,IF(E88&lt;=200,E88*22%,IF(E88&lt;=8000,44+(E88-200)*15%,1214+(E88-8000)*11%))))</f>
        <v/>
      </c>
      <c r="L88" s="2" t="str">
        <f>H88</f>
        <v/>
      </c>
      <c r="M88" s="2" t="str">
        <f>IF(E88="","",E88*0.5%)</f>
        <v/>
      </c>
      <c r="N88" s="2" t="str">
        <f>IF(E88="","",E88+SUM(K88:M88))</f>
        <v/>
      </c>
    </row>
    <row r="89" spans="1:14">
      <c r="A89">
        <v>88</v>
      </c>
      <c r="C89" t="s">
        <v>14</v>
      </c>
      <c r="D89" t="s">
        <v>15</v>
      </c>
      <c r="E89" s="2"/>
      <c r="F89" s="2" t="str">
        <f>IF(E89="","",IF(C89="Dövlət/neft",IF(E89&lt;=2500,MAX(0,E89-IF(AND(D89="Bəli",E89&lt;=2500),200,0))*14%,350+(E89-2500)*25%),IF(E89&lt;=2500,MAX(0,E89-IF(AND(D89="Bəli",E89&lt;=2500),200,0))*3%,IF(E89&lt;=8000,75+(E89-2500)*10%,625+(E89-8000)*14%))))</f>
        <v/>
      </c>
      <c r="G89" s="2" t="str">
        <f>IF(E89="","",IF(C89="Dövlət/neft",E89*3%,IF(E89&lt;=200,E89*3%,6+(E89-200)*10%)))</f>
        <v/>
      </c>
      <c r="H89" s="2" t="str">
        <f>IF(E89="","",IF(C89="Dövlət/neft",MIN(E89,8000)*2%+MAX(0,E89-8000)*0.5%,MIN(E89,2500)*2%+MAX(0,E89-2500)*0.5%))</f>
        <v/>
      </c>
      <c r="I89" s="2" t="str">
        <f>IF(E89="","",E89*0.5%)</f>
        <v/>
      </c>
      <c r="J89" s="2" t="str">
        <f>IF(E89="","",E89-SUM(F89:I89))</f>
        <v/>
      </c>
      <c r="K89" s="2" t="str">
        <f>IF(E89="","",IF(C89="Dövlət/neft",E89*22%,IF(E89&lt;=200,E89*22%,IF(E89&lt;=8000,44+(E89-200)*15%,1214+(E89-8000)*11%))))</f>
        <v/>
      </c>
      <c r="L89" s="2" t="str">
        <f>H89</f>
        <v/>
      </c>
      <c r="M89" s="2" t="str">
        <f>IF(E89="","",E89*0.5%)</f>
        <v/>
      </c>
      <c r="N89" s="2" t="str">
        <f>IF(E89="","",E89+SUM(K89:M89))</f>
        <v/>
      </c>
    </row>
    <row r="90" spans="1:14">
      <c r="A90">
        <v>89</v>
      </c>
      <c r="C90" t="s">
        <v>14</v>
      </c>
      <c r="D90" t="s">
        <v>15</v>
      </c>
      <c r="E90" s="2"/>
      <c r="F90" s="2" t="str">
        <f>IF(E90="","",IF(C90="Dövlət/neft",IF(E90&lt;=2500,MAX(0,E90-IF(AND(D90="Bəli",E90&lt;=2500),200,0))*14%,350+(E90-2500)*25%),IF(E90&lt;=2500,MAX(0,E90-IF(AND(D90="Bəli",E90&lt;=2500),200,0))*3%,IF(E90&lt;=8000,75+(E90-2500)*10%,625+(E90-8000)*14%))))</f>
        <v/>
      </c>
      <c r="G90" s="2" t="str">
        <f>IF(E90="","",IF(C90="Dövlət/neft",E90*3%,IF(E90&lt;=200,E90*3%,6+(E90-200)*10%)))</f>
        <v/>
      </c>
      <c r="H90" s="2" t="str">
        <f>IF(E90="","",IF(C90="Dövlət/neft",MIN(E90,8000)*2%+MAX(0,E90-8000)*0.5%,MIN(E90,2500)*2%+MAX(0,E90-2500)*0.5%))</f>
        <v/>
      </c>
      <c r="I90" s="2" t="str">
        <f>IF(E90="","",E90*0.5%)</f>
        <v/>
      </c>
      <c r="J90" s="2" t="str">
        <f>IF(E90="","",E90-SUM(F90:I90))</f>
        <v/>
      </c>
      <c r="K90" s="2" t="str">
        <f>IF(E90="","",IF(C90="Dövlət/neft",E90*22%,IF(E90&lt;=200,E90*22%,IF(E90&lt;=8000,44+(E90-200)*15%,1214+(E90-8000)*11%))))</f>
        <v/>
      </c>
      <c r="L90" s="2" t="str">
        <f>H90</f>
        <v/>
      </c>
      <c r="M90" s="2" t="str">
        <f>IF(E90="","",E90*0.5%)</f>
        <v/>
      </c>
      <c r="N90" s="2" t="str">
        <f>IF(E90="","",E90+SUM(K90:M90))</f>
        <v/>
      </c>
    </row>
    <row r="91" spans="1:14">
      <c r="A91">
        <v>90</v>
      </c>
      <c r="C91" t="s">
        <v>14</v>
      </c>
      <c r="D91" t="s">
        <v>15</v>
      </c>
      <c r="E91" s="2"/>
      <c r="F91" s="2" t="str">
        <f>IF(E91="","",IF(C91="Dövlət/neft",IF(E91&lt;=2500,MAX(0,E91-IF(AND(D91="Bəli",E91&lt;=2500),200,0))*14%,350+(E91-2500)*25%),IF(E91&lt;=2500,MAX(0,E91-IF(AND(D91="Bəli",E91&lt;=2500),200,0))*3%,IF(E91&lt;=8000,75+(E91-2500)*10%,625+(E91-8000)*14%))))</f>
        <v/>
      </c>
      <c r="G91" s="2" t="str">
        <f>IF(E91="","",IF(C91="Dövlət/neft",E91*3%,IF(E91&lt;=200,E91*3%,6+(E91-200)*10%)))</f>
        <v/>
      </c>
      <c r="H91" s="2" t="str">
        <f>IF(E91="","",IF(C91="Dövlət/neft",MIN(E91,8000)*2%+MAX(0,E91-8000)*0.5%,MIN(E91,2500)*2%+MAX(0,E91-2500)*0.5%))</f>
        <v/>
      </c>
      <c r="I91" s="2" t="str">
        <f>IF(E91="","",E91*0.5%)</f>
        <v/>
      </c>
      <c r="J91" s="2" t="str">
        <f>IF(E91="","",E91-SUM(F91:I91))</f>
        <v/>
      </c>
      <c r="K91" s="2" t="str">
        <f>IF(E91="","",IF(C91="Dövlət/neft",E91*22%,IF(E91&lt;=200,E91*22%,IF(E91&lt;=8000,44+(E91-200)*15%,1214+(E91-8000)*11%))))</f>
        <v/>
      </c>
      <c r="L91" s="2" t="str">
        <f>H91</f>
        <v/>
      </c>
      <c r="M91" s="2" t="str">
        <f>IF(E91="","",E91*0.5%)</f>
        <v/>
      </c>
      <c r="N91" s="2" t="str">
        <f>IF(E91="","",E91+SUM(K91:M91))</f>
        <v/>
      </c>
    </row>
    <row r="92" spans="1:14">
      <c r="A92">
        <v>91</v>
      </c>
      <c r="C92" t="s">
        <v>14</v>
      </c>
      <c r="D92" t="s">
        <v>15</v>
      </c>
      <c r="E92" s="2"/>
      <c r="F92" s="2" t="str">
        <f>IF(E92="","",IF(C92="Dövlət/neft",IF(E92&lt;=2500,MAX(0,E92-IF(AND(D92="Bəli",E92&lt;=2500),200,0))*14%,350+(E92-2500)*25%),IF(E92&lt;=2500,MAX(0,E92-IF(AND(D92="Bəli",E92&lt;=2500),200,0))*3%,IF(E92&lt;=8000,75+(E92-2500)*10%,625+(E92-8000)*14%))))</f>
        <v/>
      </c>
      <c r="G92" s="2" t="str">
        <f>IF(E92="","",IF(C92="Dövlət/neft",E92*3%,IF(E92&lt;=200,E92*3%,6+(E92-200)*10%)))</f>
        <v/>
      </c>
      <c r="H92" s="2" t="str">
        <f>IF(E92="","",IF(C92="Dövlət/neft",MIN(E92,8000)*2%+MAX(0,E92-8000)*0.5%,MIN(E92,2500)*2%+MAX(0,E92-2500)*0.5%))</f>
        <v/>
      </c>
      <c r="I92" s="2" t="str">
        <f>IF(E92="","",E92*0.5%)</f>
        <v/>
      </c>
      <c r="J92" s="2" t="str">
        <f>IF(E92="","",E92-SUM(F92:I92))</f>
        <v/>
      </c>
      <c r="K92" s="2" t="str">
        <f>IF(E92="","",IF(C92="Dövlət/neft",E92*22%,IF(E92&lt;=200,E92*22%,IF(E92&lt;=8000,44+(E92-200)*15%,1214+(E92-8000)*11%))))</f>
        <v/>
      </c>
      <c r="L92" s="2" t="str">
        <f>H92</f>
        <v/>
      </c>
      <c r="M92" s="2" t="str">
        <f>IF(E92="","",E92*0.5%)</f>
        <v/>
      </c>
      <c r="N92" s="2" t="str">
        <f>IF(E92="","",E92+SUM(K92:M92))</f>
        <v/>
      </c>
    </row>
    <row r="93" spans="1:14">
      <c r="A93">
        <v>92</v>
      </c>
      <c r="C93" t="s">
        <v>14</v>
      </c>
      <c r="D93" t="s">
        <v>15</v>
      </c>
      <c r="E93" s="2"/>
      <c r="F93" s="2" t="str">
        <f>IF(E93="","",IF(C93="Dövlət/neft",IF(E93&lt;=2500,MAX(0,E93-IF(AND(D93="Bəli",E93&lt;=2500),200,0))*14%,350+(E93-2500)*25%),IF(E93&lt;=2500,MAX(0,E93-IF(AND(D93="Bəli",E93&lt;=2500),200,0))*3%,IF(E93&lt;=8000,75+(E93-2500)*10%,625+(E93-8000)*14%))))</f>
        <v/>
      </c>
      <c r="G93" s="2" t="str">
        <f>IF(E93="","",IF(C93="Dövlət/neft",E93*3%,IF(E93&lt;=200,E93*3%,6+(E93-200)*10%)))</f>
        <v/>
      </c>
      <c r="H93" s="2" t="str">
        <f>IF(E93="","",IF(C93="Dövlət/neft",MIN(E93,8000)*2%+MAX(0,E93-8000)*0.5%,MIN(E93,2500)*2%+MAX(0,E93-2500)*0.5%))</f>
        <v/>
      </c>
      <c r="I93" s="2" t="str">
        <f>IF(E93="","",E93*0.5%)</f>
        <v/>
      </c>
      <c r="J93" s="2" t="str">
        <f>IF(E93="","",E93-SUM(F93:I93))</f>
        <v/>
      </c>
      <c r="K93" s="2" t="str">
        <f>IF(E93="","",IF(C93="Dövlət/neft",E93*22%,IF(E93&lt;=200,E93*22%,IF(E93&lt;=8000,44+(E93-200)*15%,1214+(E93-8000)*11%))))</f>
        <v/>
      </c>
      <c r="L93" s="2" t="str">
        <f>H93</f>
        <v/>
      </c>
      <c r="M93" s="2" t="str">
        <f>IF(E93="","",E93*0.5%)</f>
        <v/>
      </c>
      <c r="N93" s="2" t="str">
        <f>IF(E93="","",E93+SUM(K93:M93))</f>
        <v/>
      </c>
    </row>
    <row r="94" spans="1:14">
      <c r="A94">
        <v>93</v>
      </c>
      <c r="C94" t="s">
        <v>14</v>
      </c>
      <c r="D94" t="s">
        <v>15</v>
      </c>
      <c r="E94" s="2"/>
      <c r="F94" s="2" t="str">
        <f>IF(E94="","",IF(C94="Dövlət/neft",IF(E94&lt;=2500,MAX(0,E94-IF(AND(D94="Bəli",E94&lt;=2500),200,0))*14%,350+(E94-2500)*25%),IF(E94&lt;=2500,MAX(0,E94-IF(AND(D94="Bəli",E94&lt;=2500),200,0))*3%,IF(E94&lt;=8000,75+(E94-2500)*10%,625+(E94-8000)*14%))))</f>
        <v/>
      </c>
      <c r="G94" s="2" t="str">
        <f>IF(E94="","",IF(C94="Dövlət/neft",E94*3%,IF(E94&lt;=200,E94*3%,6+(E94-200)*10%)))</f>
        <v/>
      </c>
      <c r="H94" s="2" t="str">
        <f>IF(E94="","",IF(C94="Dövlət/neft",MIN(E94,8000)*2%+MAX(0,E94-8000)*0.5%,MIN(E94,2500)*2%+MAX(0,E94-2500)*0.5%))</f>
        <v/>
      </c>
      <c r="I94" s="2" t="str">
        <f>IF(E94="","",E94*0.5%)</f>
        <v/>
      </c>
      <c r="J94" s="2" t="str">
        <f>IF(E94="","",E94-SUM(F94:I94))</f>
        <v/>
      </c>
      <c r="K94" s="2" t="str">
        <f>IF(E94="","",IF(C94="Dövlət/neft",E94*22%,IF(E94&lt;=200,E94*22%,IF(E94&lt;=8000,44+(E94-200)*15%,1214+(E94-8000)*11%))))</f>
        <v/>
      </c>
      <c r="L94" s="2" t="str">
        <f>H94</f>
        <v/>
      </c>
      <c r="M94" s="2" t="str">
        <f>IF(E94="","",E94*0.5%)</f>
        <v/>
      </c>
      <c r="N94" s="2" t="str">
        <f>IF(E94="","",E94+SUM(K94:M94))</f>
        <v/>
      </c>
    </row>
    <row r="95" spans="1:14">
      <c r="A95">
        <v>94</v>
      </c>
      <c r="C95" t="s">
        <v>14</v>
      </c>
      <c r="D95" t="s">
        <v>15</v>
      </c>
      <c r="E95" s="2"/>
      <c r="F95" s="2" t="str">
        <f>IF(E95="","",IF(C95="Dövlət/neft",IF(E95&lt;=2500,MAX(0,E95-IF(AND(D95="Bəli",E95&lt;=2500),200,0))*14%,350+(E95-2500)*25%),IF(E95&lt;=2500,MAX(0,E95-IF(AND(D95="Bəli",E95&lt;=2500),200,0))*3%,IF(E95&lt;=8000,75+(E95-2500)*10%,625+(E95-8000)*14%))))</f>
        <v/>
      </c>
      <c r="G95" s="2" t="str">
        <f>IF(E95="","",IF(C95="Dövlət/neft",E95*3%,IF(E95&lt;=200,E95*3%,6+(E95-200)*10%)))</f>
        <v/>
      </c>
      <c r="H95" s="2" t="str">
        <f>IF(E95="","",IF(C95="Dövlət/neft",MIN(E95,8000)*2%+MAX(0,E95-8000)*0.5%,MIN(E95,2500)*2%+MAX(0,E95-2500)*0.5%))</f>
        <v/>
      </c>
      <c r="I95" s="2" t="str">
        <f>IF(E95="","",E95*0.5%)</f>
        <v/>
      </c>
      <c r="J95" s="2" t="str">
        <f>IF(E95="","",E95-SUM(F95:I95))</f>
        <v/>
      </c>
      <c r="K95" s="2" t="str">
        <f>IF(E95="","",IF(C95="Dövlət/neft",E95*22%,IF(E95&lt;=200,E95*22%,IF(E95&lt;=8000,44+(E95-200)*15%,1214+(E95-8000)*11%))))</f>
        <v/>
      </c>
      <c r="L95" s="2" t="str">
        <f>H95</f>
        <v/>
      </c>
      <c r="M95" s="2" t="str">
        <f>IF(E95="","",E95*0.5%)</f>
        <v/>
      </c>
      <c r="N95" s="2" t="str">
        <f>IF(E95="","",E95+SUM(K95:M95))</f>
        <v/>
      </c>
    </row>
    <row r="96" spans="1:14">
      <c r="A96">
        <v>95</v>
      </c>
      <c r="C96" t="s">
        <v>14</v>
      </c>
      <c r="D96" t="s">
        <v>15</v>
      </c>
      <c r="E96" s="2"/>
      <c r="F96" s="2" t="str">
        <f>IF(E96="","",IF(C96="Dövlət/neft",IF(E96&lt;=2500,MAX(0,E96-IF(AND(D96="Bəli",E96&lt;=2500),200,0))*14%,350+(E96-2500)*25%),IF(E96&lt;=2500,MAX(0,E96-IF(AND(D96="Bəli",E96&lt;=2500),200,0))*3%,IF(E96&lt;=8000,75+(E96-2500)*10%,625+(E96-8000)*14%))))</f>
        <v/>
      </c>
      <c r="G96" s="2" t="str">
        <f>IF(E96="","",IF(C96="Dövlət/neft",E96*3%,IF(E96&lt;=200,E96*3%,6+(E96-200)*10%)))</f>
        <v/>
      </c>
      <c r="H96" s="2" t="str">
        <f>IF(E96="","",IF(C96="Dövlət/neft",MIN(E96,8000)*2%+MAX(0,E96-8000)*0.5%,MIN(E96,2500)*2%+MAX(0,E96-2500)*0.5%))</f>
        <v/>
      </c>
      <c r="I96" s="2" t="str">
        <f>IF(E96="","",E96*0.5%)</f>
        <v/>
      </c>
      <c r="J96" s="2" t="str">
        <f>IF(E96="","",E96-SUM(F96:I96))</f>
        <v/>
      </c>
      <c r="K96" s="2" t="str">
        <f>IF(E96="","",IF(C96="Dövlət/neft",E96*22%,IF(E96&lt;=200,E96*22%,IF(E96&lt;=8000,44+(E96-200)*15%,1214+(E96-8000)*11%))))</f>
        <v/>
      </c>
      <c r="L96" s="2" t="str">
        <f>H96</f>
        <v/>
      </c>
      <c r="M96" s="2" t="str">
        <f>IF(E96="","",E96*0.5%)</f>
        <v/>
      </c>
      <c r="N96" s="2" t="str">
        <f>IF(E96="","",E96+SUM(K96:M96))</f>
        <v/>
      </c>
    </row>
    <row r="97" spans="1:14">
      <c r="A97">
        <v>96</v>
      </c>
      <c r="C97" t="s">
        <v>14</v>
      </c>
      <c r="D97" t="s">
        <v>15</v>
      </c>
      <c r="E97" s="2"/>
      <c r="F97" s="2" t="str">
        <f>IF(E97="","",IF(C97="Dövlət/neft",IF(E97&lt;=2500,MAX(0,E97-IF(AND(D97="Bəli",E97&lt;=2500),200,0))*14%,350+(E97-2500)*25%),IF(E97&lt;=2500,MAX(0,E97-IF(AND(D97="Bəli",E97&lt;=2500),200,0))*3%,IF(E97&lt;=8000,75+(E97-2500)*10%,625+(E97-8000)*14%))))</f>
        <v/>
      </c>
      <c r="G97" s="2" t="str">
        <f>IF(E97="","",IF(C97="Dövlət/neft",E97*3%,IF(E97&lt;=200,E97*3%,6+(E97-200)*10%)))</f>
        <v/>
      </c>
      <c r="H97" s="2" t="str">
        <f>IF(E97="","",IF(C97="Dövlət/neft",MIN(E97,8000)*2%+MAX(0,E97-8000)*0.5%,MIN(E97,2500)*2%+MAX(0,E97-2500)*0.5%))</f>
        <v/>
      </c>
      <c r="I97" s="2" t="str">
        <f>IF(E97="","",E97*0.5%)</f>
        <v/>
      </c>
      <c r="J97" s="2" t="str">
        <f>IF(E97="","",E97-SUM(F97:I97))</f>
        <v/>
      </c>
      <c r="K97" s="2" t="str">
        <f>IF(E97="","",IF(C97="Dövlət/neft",E97*22%,IF(E97&lt;=200,E97*22%,IF(E97&lt;=8000,44+(E97-200)*15%,1214+(E97-8000)*11%))))</f>
        <v/>
      </c>
      <c r="L97" s="2" t="str">
        <f>H97</f>
        <v/>
      </c>
      <c r="M97" s="2" t="str">
        <f>IF(E97="","",E97*0.5%)</f>
        <v/>
      </c>
      <c r="N97" s="2" t="str">
        <f>IF(E97="","",E97+SUM(K97:M97))</f>
        <v/>
      </c>
    </row>
    <row r="98" spans="1:14">
      <c r="A98">
        <v>97</v>
      </c>
      <c r="C98" t="s">
        <v>14</v>
      </c>
      <c r="D98" t="s">
        <v>15</v>
      </c>
      <c r="E98" s="2"/>
      <c r="F98" s="2" t="str">
        <f>IF(E98="","",IF(C98="Dövlət/neft",IF(E98&lt;=2500,MAX(0,E98-IF(AND(D98="Bəli",E98&lt;=2500),200,0))*14%,350+(E98-2500)*25%),IF(E98&lt;=2500,MAX(0,E98-IF(AND(D98="Bəli",E98&lt;=2500),200,0))*3%,IF(E98&lt;=8000,75+(E98-2500)*10%,625+(E98-8000)*14%))))</f>
        <v/>
      </c>
      <c r="G98" s="2" t="str">
        <f>IF(E98="","",IF(C98="Dövlət/neft",E98*3%,IF(E98&lt;=200,E98*3%,6+(E98-200)*10%)))</f>
        <v/>
      </c>
      <c r="H98" s="2" t="str">
        <f>IF(E98="","",IF(C98="Dövlət/neft",MIN(E98,8000)*2%+MAX(0,E98-8000)*0.5%,MIN(E98,2500)*2%+MAX(0,E98-2500)*0.5%))</f>
        <v/>
      </c>
      <c r="I98" s="2" t="str">
        <f>IF(E98="","",E98*0.5%)</f>
        <v/>
      </c>
      <c r="J98" s="2" t="str">
        <f>IF(E98="","",E98-SUM(F98:I98))</f>
        <v/>
      </c>
      <c r="K98" s="2" t="str">
        <f>IF(E98="","",IF(C98="Dövlət/neft",E98*22%,IF(E98&lt;=200,E98*22%,IF(E98&lt;=8000,44+(E98-200)*15%,1214+(E98-8000)*11%))))</f>
        <v/>
      </c>
      <c r="L98" s="2" t="str">
        <f>H98</f>
        <v/>
      </c>
      <c r="M98" s="2" t="str">
        <f>IF(E98="","",E98*0.5%)</f>
        <v/>
      </c>
      <c r="N98" s="2" t="str">
        <f>IF(E98="","",E98+SUM(K98:M98))</f>
        <v/>
      </c>
    </row>
    <row r="99" spans="1:14">
      <c r="A99">
        <v>98</v>
      </c>
      <c r="C99" t="s">
        <v>14</v>
      </c>
      <c r="D99" t="s">
        <v>15</v>
      </c>
      <c r="E99" s="2"/>
      <c r="F99" s="2" t="str">
        <f>IF(E99="","",IF(C99="Dövlət/neft",IF(E99&lt;=2500,MAX(0,E99-IF(AND(D99="Bəli",E99&lt;=2500),200,0))*14%,350+(E99-2500)*25%),IF(E99&lt;=2500,MAX(0,E99-IF(AND(D99="Bəli",E99&lt;=2500),200,0))*3%,IF(E99&lt;=8000,75+(E99-2500)*10%,625+(E99-8000)*14%))))</f>
        <v/>
      </c>
      <c r="G99" s="2" t="str">
        <f>IF(E99="","",IF(C99="Dövlət/neft",E99*3%,IF(E99&lt;=200,E99*3%,6+(E99-200)*10%)))</f>
        <v/>
      </c>
      <c r="H99" s="2" t="str">
        <f>IF(E99="","",IF(C99="Dövlət/neft",MIN(E99,8000)*2%+MAX(0,E99-8000)*0.5%,MIN(E99,2500)*2%+MAX(0,E99-2500)*0.5%))</f>
        <v/>
      </c>
      <c r="I99" s="2" t="str">
        <f>IF(E99="","",E99*0.5%)</f>
        <v/>
      </c>
      <c r="J99" s="2" t="str">
        <f>IF(E99="","",E99-SUM(F99:I99))</f>
        <v/>
      </c>
      <c r="K99" s="2" t="str">
        <f>IF(E99="","",IF(C99="Dövlət/neft",E99*22%,IF(E99&lt;=200,E99*22%,IF(E99&lt;=8000,44+(E99-200)*15%,1214+(E99-8000)*11%))))</f>
        <v/>
      </c>
      <c r="L99" s="2" t="str">
        <f>H99</f>
        <v/>
      </c>
      <c r="M99" s="2" t="str">
        <f>IF(E99="","",E99*0.5%)</f>
        <v/>
      </c>
      <c r="N99" s="2" t="str">
        <f>IF(E99="","",E99+SUM(K99:M99))</f>
        <v/>
      </c>
    </row>
    <row r="100" spans="1:14">
      <c r="A100">
        <v>99</v>
      </c>
      <c r="C100" t="s">
        <v>14</v>
      </c>
      <c r="D100" t="s">
        <v>15</v>
      </c>
      <c r="E100" s="2"/>
      <c r="F100" s="2" t="str">
        <f>IF(E100="","",IF(C100="Dövlət/neft",IF(E100&lt;=2500,MAX(0,E100-IF(AND(D100="Bəli",E100&lt;=2500),200,0))*14%,350+(E100-2500)*25%),IF(E100&lt;=2500,MAX(0,E100-IF(AND(D100="Bəli",E100&lt;=2500),200,0))*3%,IF(E100&lt;=8000,75+(E100-2500)*10%,625+(E100-8000)*14%))))</f>
        <v/>
      </c>
      <c r="G100" s="2" t="str">
        <f>IF(E100="","",IF(C100="Dövlət/neft",E100*3%,IF(E100&lt;=200,E100*3%,6+(E100-200)*10%)))</f>
        <v/>
      </c>
      <c r="H100" s="2" t="str">
        <f>IF(E100="","",IF(C100="Dövlət/neft",MIN(E100,8000)*2%+MAX(0,E100-8000)*0.5%,MIN(E100,2500)*2%+MAX(0,E100-2500)*0.5%))</f>
        <v/>
      </c>
      <c r="I100" s="2" t="str">
        <f>IF(E100="","",E100*0.5%)</f>
        <v/>
      </c>
      <c r="J100" s="2" t="str">
        <f>IF(E100="","",E100-SUM(F100:I100))</f>
        <v/>
      </c>
      <c r="K100" s="2" t="str">
        <f>IF(E100="","",IF(C100="Dövlət/neft",E100*22%,IF(E100&lt;=200,E100*22%,IF(E100&lt;=8000,44+(E100-200)*15%,1214+(E100-8000)*11%))))</f>
        <v/>
      </c>
      <c r="L100" s="2" t="str">
        <f>H100</f>
        <v/>
      </c>
      <c r="M100" s="2" t="str">
        <f>IF(E100="","",E100*0.5%)</f>
        <v/>
      </c>
      <c r="N100" s="2" t="str">
        <f>IF(E100="","",E100+SUM(K100:M100))</f>
        <v/>
      </c>
    </row>
    <row r="101" spans="1:14">
      <c r="A101">
        <v>100</v>
      </c>
      <c r="C101" t="s">
        <v>14</v>
      </c>
      <c r="D101" t="s">
        <v>15</v>
      </c>
      <c r="E101" s="2"/>
      <c r="F101" s="2" t="str">
        <f>IF(E101="","",IF(C101="Dövlət/neft",IF(E101&lt;=2500,MAX(0,E101-IF(AND(D101="Bəli",E101&lt;=2500),200,0))*14%,350+(E101-2500)*25%),IF(E101&lt;=2500,MAX(0,E101-IF(AND(D101="Bəli",E101&lt;=2500),200,0))*3%,IF(E101&lt;=8000,75+(E101-2500)*10%,625+(E101-8000)*14%))))</f>
        <v/>
      </c>
      <c r="G101" s="2" t="str">
        <f>IF(E101="","",IF(C101="Dövlət/neft",E101*3%,IF(E101&lt;=200,E101*3%,6+(E101-200)*10%)))</f>
        <v/>
      </c>
      <c r="H101" s="2" t="str">
        <f>IF(E101="","",IF(C101="Dövlət/neft",MIN(E101,8000)*2%+MAX(0,E101-8000)*0.5%,MIN(E101,2500)*2%+MAX(0,E101-2500)*0.5%))</f>
        <v/>
      </c>
      <c r="I101" s="2" t="str">
        <f>IF(E101="","",E101*0.5%)</f>
        <v/>
      </c>
      <c r="J101" s="2" t="str">
        <f>IF(E101="","",E101-SUM(F101:I101))</f>
        <v/>
      </c>
      <c r="K101" s="2" t="str">
        <f>IF(E101="","",IF(C101="Dövlət/neft",E101*22%,IF(E101&lt;=200,E101*22%,IF(E101&lt;=8000,44+(E101-200)*15%,1214+(E101-8000)*11%))))</f>
        <v/>
      </c>
      <c r="L101" s="2" t="str">
        <f>H101</f>
        <v/>
      </c>
      <c r="M101" s="2" t="str">
        <f>IF(E101="","",E101*0.5%)</f>
        <v/>
      </c>
      <c r="N101" s="2" t="str">
        <f>IF(E101="","",E101+SUM(K101:M101))</f>
        <v/>
      </c>
    </row>
  </sheetData>
  <autoFilter ref="A1:N101"/>
  <dataValidations count="2">
    <dataValidation type="list" errorStyle="stop" operator="between" allowBlank="0" showDropDown="0" showInputMessage="0" showErrorMessage="0" sqref="C2:C101">
      <formula1>"Özəl qeyri-neft,Dövlət/neft"</formula1>
    </dataValidation>
    <dataValidation type="list" errorStyle="stop" operator="between" allowBlank="0" showDropDown="0" showInputMessage="0" showErrorMessage="0" sqref="D2:D101">
      <formula1>"Bəli,Xeyr"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24" customWidth="true" style="0"/>
    <col min="2" max="2" width="90" customWidth="true" style="0"/>
  </cols>
  <sheetData>
    <row r="1" spans="1:2">
      <c r="A1" s="1" t="s">
        <v>17</v>
      </c>
      <c r="B1" s="1"/>
    </row>
    <row r="2" spans="1:2">
      <c r="A2" t="s">
        <v>18</v>
      </c>
      <c r="B2" t="s">
        <v>19</v>
      </c>
    </row>
    <row r="3" spans="1:2">
      <c r="A3" t="s">
        <v>3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29</v>
      </c>
    </row>
    <row r="3" spans="1:1">
      <c r="A3" t="s">
        <v>30</v>
      </c>
    </row>
    <row r="5" spans="1:1">
      <c r="A5" t="s">
        <v>31</v>
      </c>
    </row>
    <row r="7" spans="1:1">
      <c r="A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Əmək Haqqı 2026</vt:lpstr>
      <vt:lpstr>Qaydalar və mənbə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2026-09-07T12:41:47+04:00</dcterms:created>
  <dcterms:modified xsi:type="dcterms:W3CDTF">2026-09-07T12:41:47+04:00</dcterms:modified>
  <dc:title>Untitled Spreadsheet</dc:title>
  <dc:description/>
  <dc:subject/>
  <cp:keywords/>
  <cp:category/>
</cp:coreProperties>
</file>